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X:\Primary Care Share\5. TARGET\2. Resources and website\1. Resources\Audits\Otitis media audit\5. Final documents\"/>
    </mc:Choice>
  </mc:AlternateContent>
  <xr:revisionPtr revIDLastSave="0" documentId="13_ncr:1_{348A1622-B804-4ABF-AF44-A76BBC844708}" xr6:coauthVersionLast="47" xr6:coauthVersionMax="47" xr10:uidLastSave="{00000000-0000-0000-0000-000000000000}"/>
  <workbookProtection workbookAlgorithmName="SHA-512" workbookHashValue="CadfQRNjd1qSY0PwEkPNFu98n8FhQxz263tfdGmFzb4NVCKX8OQoCztZoqsjUzgub6nLBKVvloRp2dsdkgZtdQ==" workbookSaltValue="3z0p0RPfcS/N1lf8zTqmog==" workbookSpinCount="100000" lockStructure="1"/>
  <bookViews>
    <workbookView xWindow="-28920" yWindow="-120" windowWidth="29040" windowHeight="15840" activeTab="3" xr2:uid="{00000000-000D-0000-FFFF-FFFF00000000}"/>
  </bookViews>
  <sheets>
    <sheet name="Instructions" sheetId="5" r:id="rId1"/>
    <sheet name="Input data" sheetId="4" r:id="rId2"/>
    <sheet name="drop down list" sheetId="2" state="hidden" r:id="rId3"/>
    <sheet name="Audit Summary" sheetId="7" r:id="rId4"/>
  </sheets>
  <definedNames>
    <definedName name="_xlnm.Print_Area" localSheetId="3">'Audit Summary'!$A$1:$AT$22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4" l="1"/>
  <c r="AQ10" i="4" l="1"/>
  <c r="AI5" i="7"/>
  <c r="AE5" i="7"/>
  <c r="O6" i="7"/>
  <c r="AQ20" i="4"/>
  <c r="O16" i="7" s="1"/>
  <c r="AR20" i="4" l="1"/>
  <c r="R16" i="7" s="1"/>
  <c r="D21" i="4" l="1"/>
  <c r="D22" i="4" s="1"/>
  <c r="E21" i="4"/>
  <c r="E22" i="4" s="1"/>
  <c r="F21" i="4"/>
  <c r="F22" i="4" s="1"/>
  <c r="G18" i="4"/>
  <c r="G19" i="4" s="1"/>
  <c r="G21" i="4" s="1"/>
  <c r="G22" i="4" s="1"/>
  <c r="H18" i="4"/>
  <c r="H19" i="4" s="1"/>
  <c r="H21" i="4" s="1"/>
  <c r="H22" i="4" s="1"/>
  <c r="I18" i="4"/>
  <c r="I19" i="4" s="1"/>
  <c r="I21" i="4" s="1"/>
  <c r="I22" i="4" s="1"/>
  <c r="J18" i="4"/>
  <c r="J19" i="4" s="1"/>
  <c r="J21" i="4" s="1"/>
  <c r="J22" i="4" s="1"/>
  <c r="K18" i="4"/>
  <c r="K19" i="4" s="1"/>
  <c r="K21" i="4" s="1"/>
  <c r="K22" i="4" s="1"/>
  <c r="L18" i="4"/>
  <c r="L19" i="4" s="1"/>
  <c r="L21" i="4" s="1"/>
  <c r="L22" i="4" s="1"/>
  <c r="M18" i="4"/>
  <c r="M19" i="4" s="1"/>
  <c r="M21" i="4" s="1"/>
  <c r="M22" i="4" s="1"/>
  <c r="N18" i="4"/>
  <c r="N19" i="4" s="1"/>
  <c r="N21" i="4" s="1"/>
  <c r="N22" i="4" s="1"/>
  <c r="O18" i="4"/>
  <c r="O19" i="4" s="1"/>
  <c r="O21" i="4" s="1"/>
  <c r="O22" i="4" s="1"/>
  <c r="P18" i="4"/>
  <c r="P19" i="4" s="1"/>
  <c r="P21" i="4" s="1"/>
  <c r="P22" i="4" s="1"/>
  <c r="Q18" i="4"/>
  <c r="Q19" i="4" s="1"/>
  <c r="Q21" i="4" s="1"/>
  <c r="Q22" i="4" s="1"/>
  <c r="R18" i="4"/>
  <c r="R19" i="4" s="1"/>
  <c r="R21" i="4" s="1"/>
  <c r="R22" i="4" s="1"/>
  <c r="S18" i="4"/>
  <c r="S19" i="4" s="1"/>
  <c r="S21" i="4" s="1"/>
  <c r="S22" i="4" s="1"/>
  <c r="T18" i="4"/>
  <c r="T19" i="4" s="1"/>
  <c r="T21" i="4" s="1"/>
  <c r="T22" i="4" s="1"/>
  <c r="U18" i="4"/>
  <c r="U19" i="4" s="1"/>
  <c r="U21" i="4" s="1"/>
  <c r="U22" i="4" s="1"/>
  <c r="V18" i="4"/>
  <c r="V19" i="4" s="1"/>
  <c r="V21" i="4" s="1"/>
  <c r="V22" i="4" s="1"/>
  <c r="W18" i="4"/>
  <c r="W19" i="4" s="1"/>
  <c r="W21" i="4" s="1"/>
  <c r="W22" i="4" s="1"/>
  <c r="X18" i="4"/>
  <c r="X19" i="4" s="1"/>
  <c r="X21" i="4" s="1"/>
  <c r="X22" i="4" s="1"/>
  <c r="Y18" i="4"/>
  <c r="Y19" i="4" s="1"/>
  <c r="Y21" i="4" s="1"/>
  <c r="Y22" i="4" s="1"/>
  <c r="Z18" i="4"/>
  <c r="Z19" i="4" s="1"/>
  <c r="Z21" i="4" s="1"/>
  <c r="Z22" i="4" s="1"/>
  <c r="AA18" i="4"/>
  <c r="AA19" i="4" s="1"/>
  <c r="AA21" i="4" s="1"/>
  <c r="AA22" i="4" s="1"/>
  <c r="AB18" i="4"/>
  <c r="AB19" i="4" s="1"/>
  <c r="AB21" i="4" s="1"/>
  <c r="AB22" i="4" s="1"/>
  <c r="AC18" i="4"/>
  <c r="AC19" i="4" s="1"/>
  <c r="AC21" i="4" s="1"/>
  <c r="AC22" i="4" s="1"/>
  <c r="AD18" i="4"/>
  <c r="AD19" i="4" s="1"/>
  <c r="AD21" i="4" s="1"/>
  <c r="AD22" i="4" s="1"/>
  <c r="AE18" i="4"/>
  <c r="AE19" i="4" s="1"/>
  <c r="AE21" i="4" s="1"/>
  <c r="AE22" i="4" s="1"/>
  <c r="AF18" i="4"/>
  <c r="AF19" i="4" s="1"/>
  <c r="AF21" i="4" s="1"/>
  <c r="AF22" i="4" s="1"/>
  <c r="AG18" i="4"/>
  <c r="AG19" i="4" s="1"/>
  <c r="AG21" i="4" s="1"/>
  <c r="AG22" i="4" s="1"/>
  <c r="AH18" i="4"/>
  <c r="AH19" i="4" s="1"/>
  <c r="AH21" i="4" s="1"/>
  <c r="AH22" i="4" s="1"/>
  <c r="AI18" i="4"/>
  <c r="AI19" i="4" s="1"/>
  <c r="AI21" i="4" s="1"/>
  <c r="AI22" i="4" s="1"/>
  <c r="AJ18" i="4"/>
  <c r="AJ19" i="4" s="1"/>
  <c r="AJ21" i="4" s="1"/>
  <c r="AJ22" i="4" s="1"/>
  <c r="AK18" i="4"/>
  <c r="AK19" i="4" s="1"/>
  <c r="AK21" i="4" s="1"/>
  <c r="AK22" i="4" s="1"/>
  <c r="AL18" i="4"/>
  <c r="AL19" i="4" s="1"/>
  <c r="AL21" i="4" s="1"/>
  <c r="AL22" i="4" s="1"/>
  <c r="AM18" i="4"/>
  <c r="AM19" i="4" s="1"/>
  <c r="AM21" i="4" s="1"/>
  <c r="AM22" i="4" s="1"/>
  <c r="AN18" i="4"/>
  <c r="AN19" i="4" s="1"/>
  <c r="AN21" i="4" s="1"/>
  <c r="AN22" i="4" s="1"/>
  <c r="AO18" i="4"/>
  <c r="AO19" i="4" s="1"/>
  <c r="AO21" i="4" s="1"/>
  <c r="AO22" i="4" s="1"/>
  <c r="AP18" i="4"/>
  <c r="AP19" i="4" s="1"/>
  <c r="AP21" i="4" s="1"/>
  <c r="AP22" i="4" s="1"/>
  <c r="C22" i="4"/>
  <c r="AQ26" i="4" l="1"/>
  <c r="O21" i="7" s="1"/>
  <c r="AQ25" i="4"/>
  <c r="O20" i="7" s="1"/>
  <c r="AQ24" i="4"/>
  <c r="AQ17" i="4"/>
  <c r="O15" i="7" s="1"/>
  <c r="AQ16" i="4"/>
  <c r="O14" i="7" s="1"/>
  <c r="AQ15" i="4"/>
  <c r="O13" i="7" s="1"/>
  <c r="AQ14" i="4"/>
  <c r="O12" i="7" s="1"/>
  <c r="AQ12" i="4"/>
  <c r="O11" i="7" s="1"/>
  <c r="AQ11" i="4"/>
  <c r="O10" i="7" s="1"/>
  <c r="O9" i="7"/>
  <c r="AQ9" i="4"/>
  <c r="O8" i="7" s="1"/>
  <c r="O19" i="7" l="1"/>
  <c r="AR9" i="4"/>
  <c r="R8" i="7" s="1"/>
  <c r="AR14" i="4"/>
  <c r="R12" i="7" s="1"/>
  <c r="AR11" i="4"/>
  <c r="R10" i="7" s="1"/>
  <c r="AR16" i="4"/>
  <c r="R14" i="7" s="1"/>
  <c r="AQ22" i="4"/>
  <c r="AQ19" i="4"/>
  <c r="AR19" i="4" s="1"/>
  <c r="AQ21" i="4"/>
  <c r="AR21" i="4" s="1"/>
  <c r="AQ23" i="4"/>
  <c r="O18" i="7" s="1"/>
  <c r="AR10" i="4"/>
  <c r="R9" i="7" s="1"/>
  <c r="AR12" i="4"/>
  <c r="AR15" i="4"/>
  <c r="R13" i="7" s="1"/>
  <c r="AR17" i="4"/>
  <c r="R15" i="7" s="1"/>
  <c r="AR9" i="7" l="1"/>
  <c r="AR8" i="7"/>
  <c r="R11" i="7"/>
  <c r="AR10" i="7"/>
  <c r="O17" i="7"/>
  <c r="AR22" i="4"/>
  <c r="R17" i="7" s="1"/>
  <c r="AR24" i="4"/>
  <c r="R19" i="7" s="1"/>
  <c r="AR23" i="4"/>
  <c r="R18" i="7" s="1"/>
  <c r="AR25" i="4"/>
  <c r="R20" i="7" s="1"/>
  <c r="AR26" i="4"/>
  <c r="R21" i="7" s="1"/>
</calcChain>
</file>

<file path=xl/sharedStrings.xml><?xml version="1.0" encoding="utf-8"?>
<sst xmlns="http://schemas.openxmlformats.org/spreadsheetml/2006/main" count="255" uniqueCount="202">
  <si>
    <t xml:space="preserve">Your target % for good practice </t>
  </si>
  <si>
    <t>A</t>
  </si>
  <si>
    <t>B</t>
  </si>
  <si>
    <t>C</t>
  </si>
  <si>
    <t>D</t>
  </si>
  <si>
    <t>E</t>
  </si>
  <si>
    <t>F</t>
  </si>
  <si>
    <t>G</t>
  </si>
  <si>
    <t>H</t>
  </si>
  <si>
    <t>I</t>
  </si>
  <si>
    <t>J</t>
  </si>
  <si>
    <t>K</t>
  </si>
  <si>
    <t>No antibiotic given</t>
  </si>
  <si>
    <t>Back-up/delayed antibiotic given with advice about how to access</t>
  </si>
  <si>
    <t>Immediate antibiotic given with advice on compliance</t>
  </si>
  <si>
    <t>Management appropriate for clinical presentation?</t>
  </si>
  <si>
    <t>Number of patients (N)</t>
  </si>
  <si>
    <t>Criteria</t>
  </si>
  <si>
    <t>Target %</t>
  </si>
  <si>
    <t>&gt;70%</t>
  </si>
  <si>
    <t>&lt;40%</t>
  </si>
  <si>
    <t>&lt;30%</t>
  </si>
  <si>
    <t>Main results table (NOTE: complete the table using the numbers 1 and 0 where yes=1, no=0)</t>
  </si>
  <si>
    <t>Overall compliance with NICE / PHE guidance, how did you do?</t>
  </si>
  <si>
    <t>On whether or not to prescribe an antibiotic?</t>
  </si>
  <si>
    <t>What can you do to improve compliance?</t>
  </si>
  <si>
    <r>
      <t xml:space="preserve">Advice given about managing symptoms including fever 
</t>
    </r>
    <r>
      <rPr>
        <i/>
        <sz val="11"/>
        <color rgb="FF000000"/>
        <rFont val="Arial"/>
        <family val="2"/>
      </rPr>
      <t>self-care advice</t>
    </r>
  </si>
  <si>
    <t>Antibiotic Prescribing in Primary Care</t>
  </si>
  <si>
    <t>Summary Findings</t>
  </si>
  <si>
    <t>HIDDEN ROW FOR FORMULA</t>
  </si>
  <si>
    <t>Giving advice</t>
  </si>
  <si>
    <t>Were antibiotics prescribed</t>
  </si>
  <si>
    <t>If antibiotics were prescribed was the…</t>
  </si>
  <si>
    <t>Compliance with guidance: advice</t>
  </si>
  <si>
    <t>Total % patients</t>
  </si>
  <si>
    <t>Number of patients</t>
  </si>
  <si>
    <t>Total number of patients in audit</t>
  </si>
  <si>
    <t xml:space="preserve">Information about when to re-consult </t>
  </si>
  <si>
    <t>L</t>
  </si>
  <si>
    <r>
      <t xml:space="preserve">Information about when to re-consult 
</t>
    </r>
    <r>
      <rPr>
        <i/>
        <sz val="11"/>
        <color rgb="FF000000"/>
        <rFont val="Arial"/>
        <family val="2"/>
      </rPr>
      <t>safety netting advice</t>
    </r>
    <r>
      <rPr>
        <sz val="11"/>
        <color rgb="FF000000"/>
        <rFont val="Arial"/>
        <family val="2"/>
      </rPr>
      <t xml:space="preserve">
</t>
    </r>
    <r>
      <rPr>
        <i/>
        <sz val="11"/>
        <color rgb="FF000000"/>
        <rFont val="Arial"/>
        <family val="2"/>
      </rPr>
      <t>safety netting advice</t>
    </r>
  </si>
  <si>
    <t>Compliance with guidance to give advice?</t>
  </si>
  <si>
    <t xml:space="preserve">HIDDEN ROW FOR TOTAL </t>
  </si>
  <si>
    <t>HIDDEN ROW FOR "IF" FORMULA</t>
  </si>
  <si>
    <t xml:space="preserve">Management appropriate for clinical presentation?
</t>
  </si>
  <si>
    <t>Management decision / treatment</t>
  </si>
  <si>
    <t xml:space="preserve">Shared the TARGET Treating Your Infection RTI leaflet </t>
  </si>
  <si>
    <t xml:space="preserve">Information shared on antibiotic use and resistance </t>
  </si>
  <si>
    <t xml:space="preserve">Information given about antibiotic use and resistance </t>
  </si>
  <si>
    <t xml:space="preserve">TARGET Treating Your Infection RTI lealfet shared with patient </t>
  </si>
  <si>
    <t>Data Entry Instructions</t>
  </si>
  <si>
    <t>Complete/select data according to the options below:</t>
  </si>
  <si>
    <t>Audit details</t>
  </si>
  <si>
    <t>Audit date range</t>
  </si>
  <si>
    <t>Reports</t>
  </si>
  <si>
    <t xml:space="preserve">Audits aim to provide a snapshot of prescribing at a particular point in time. Conducting audits and action planning together enables a practice to understand current antibiotic prescribing patterns, discuss within the team and make improvements, if necessary. Use this audit template to evaluate antibiotic prescribing against current local and/or national guidelines.  The tool will allow prescribers to compare their prescribing decisions with local guidance and will support identification of areas for quality improvement.  </t>
  </si>
  <si>
    <t>AIM</t>
  </si>
  <si>
    <t>Dose</t>
  </si>
  <si>
    <t>How to complete this audit</t>
  </si>
  <si>
    <t xml:space="preserve">         a. Select the number of patients being audited from the drop down menu in cell C3</t>
  </si>
  <si>
    <t xml:space="preserve">         b. You need only enter results in the grey cells. Provided you have entered your findings accurately, using ONLY the numbers 1 and 0 where yes=1, no=0, the spreadsheet will automatically 
              calculate your results. </t>
  </si>
  <si>
    <t xml:space="preserve">to </t>
  </si>
  <si>
    <t>Number of consultations</t>
  </si>
  <si>
    <t>Management decision / Treatment</t>
  </si>
  <si>
    <t>to</t>
  </si>
  <si>
    <t>Use the drop down menu in cell C3 to select the number of consultations in the audit. This cell is used in further calculations</t>
  </si>
  <si>
    <t>Note the date or period when you completed the audit</t>
  </si>
  <si>
    <t xml:space="preserve"> 1=yes and 0=no. </t>
  </si>
  <si>
    <t xml:space="preserve">Back-up/delayed antibiotic given </t>
  </si>
  <si>
    <t xml:space="preserve">Immediate antibiotic given </t>
  </si>
  <si>
    <t xml:space="preserve">Management appropriate?
</t>
  </si>
  <si>
    <t>Giving Advice</t>
  </si>
  <si>
    <t>Natural history and duration</t>
  </si>
  <si>
    <t xml:space="preserve">Managing symptoms including fever </t>
  </si>
  <si>
    <t xml:space="preserve">When to re-consult </t>
  </si>
  <si>
    <t xml:space="preserve">Antibiotic use and resistance </t>
  </si>
  <si>
    <t xml:space="preserve">Shared the TARGET TYI- RTI leaflet </t>
  </si>
  <si>
    <t xml:space="preserve">If antibiotics were prescribed </t>
  </si>
  <si>
    <t xml:space="preserve">Antibiotic choice correct </t>
  </si>
  <si>
    <t xml:space="preserve">Dose/frequency correct </t>
  </si>
  <si>
    <t>Course length correct</t>
  </si>
  <si>
    <t>A summary report is automatically generated in the tab:</t>
  </si>
  <si>
    <t>Audit summary</t>
  </si>
  <si>
    <t>Use a new workbook for each audit period. Note: A paper based audit can be downloaded from the TARGET website to allow consultation details to be recorded by hand if preferred.</t>
  </si>
  <si>
    <t>Input data</t>
  </si>
  <si>
    <t xml:space="preserve">Enter consultation data in the </t>
  </si>
  <si>
    <t xml:space="preserve">worksheet using the numerical values of either 1 or 0 where 1=yes and 0=no. </t>
  </si>
  <si>
    <t>TARGET antibiotics Audit tools: ACUTE OTITIS MEDIA AUDIT</t>
  </si>
  <si>
    <t>2D94.00</t>
  </si>
  <si>
    <t>2D95.00</t>
  </si>
  <si>
    <t>2D96.00</t>
  </si>
  <si>
    <t>F51..00</t>
  </si>
  <si>
    <t>F510.00</t>
  </si>
  <si>
    <t>F510000</t>
  </si>
  <si>
    <t>F514200</t>
  </si>
  <si>
    <t xml:space="preserve">Acute otitis media with effusion
</t>
  </si>
  <si>
    <t xml:space="preserve">Acute non suppurative otitis media
</t>
  </si>
  <si>
    <t xml:space="preserve">Nonsuppurative otitis media + eustachian tube disorders
</t>
  </si>
  <si>
    <t xml:space="preserve">O/E - tympanic membrane bulging
</t>
  </si>
  <si>
    <t xml:space="preserve">O/E - tympanic membrane red
</t>
  </si>
  <si>
    <t xml:space="preserve">O/E - tympanic membrane pink
</t>
  </si>
  <si>
    <t>F514300</t>
  </si>
  <si>
    <t>F514z00</t>
  </si>
  <si>
    <t>F52..00</t>
  </si>
  <si>
    <t>F520.00</t>
  </si>
  <si>
    <t>F520000</t>
  </si>
  <si>
    <t>F520100</t>
  </si>
  <si>
    <t>F520300</t>
  </si>
  <si>
    <t xml:space="preserve">Acute suppurative otitis media due to disease EC
</t>
  </si>
  <si>
    <t xml:space="preserve">Acute suppurative otitis media tympanic membrane ruptured
</t>
  </si>
  <si>
    <t xml:space="preserve">Acute suppurative otitis media tympanic membrane intact
</t>
  </si>
  <si>
    <t xml:space="preserve">Acute suppurative otitis media
</t>
  </si>
  <si>
    <t xml:space="preserve">Suppurative and unspecified otitis media
</t>
  </si>
  <si>
    <t xml:space="preserve">Nonsuppurative otitis media NOS
</t>
  </si>
  <si>
    <t xml:space="preserve">Mucoid otitis media NOS
</t>
  </si>
  <si>
    <t>F510011</t>
  </si>
  <si>
    <t>F510100</t>
  </si>
  <si>
    <t>F510200</t>
  </si>
  <si>
    <t>F510z00</t>
  </si>
  <si>
    <t>F514.00</t>
  </si>
  <si>
    <t>F514100</t>
  </si>
  <si>
    <t>F520z00</t>
  </si>
  <si>
    <t xml:space="preserve">Acute suppurative otitis media NOS
</t>
  </si>
  <si>
    <t xml:space="preserve">Serous otitis media NOS
</t>
  </si>
  <si>
    <t xml:space="preserve">Unspecified nonsuppurative otitis media
</t>
  </si>
  <si>
    <t xml:space="preserve">Acute nonsuppurative otitis media NOS
</t>
  </si>
  <si>
    <t xml:space="preserve">Acute mucoid otitis media
</t>
  </si>
  <si>
    <t xml:space="preserve">Acute serous otitis media
</t>
  </si>
  <si>
    <t xml:space="preserve">Acute secretory otitis media
</t>
  </si>
  <si>
    <t>F524.00</t>
  </si>
  <si>
    <t>F524000</t>
  </si>
  <si>
    <t>F526.00</t>
  </si>
  <si>
    <t>F527.00</t>
  </si>
  <si>
    <t>F528.00</t>
  </si>
  <si>
    <t>F52z.00</t>
  </si>
  <si>
    <t>F52z.11</t>
  </si>
  <si>
    <t xml:space="preserve">Infection ear
</t>
  </si>
  <si>
    <t xml:space="preserve">Otitis media NOS
</t>
  </si>
  <si>
    <t xml:space="preserve">Acute bilateral otitis media
</t>
  </si>
  <si>
    <t xml:space="preserve">Acute right otitis media
</t>
  </si>
  <si>
    <t xml:space="preserve">Acute left otitis media
</t>
  </si>
  <si>
    <t xml:space="preserve">Bilateral suppurative otitis media
</t>
  </si>
  <si>
    <t>Purulent otitis media NOS</t>
  </si>
  <si>
    <t xml:space="preserve">To audit antibiotic prescribing for acute otitis media against </t>
  </si>
  <si>
    <t>Drug</t>
  </si>
  <si>
    <t>Duation of Treatment</t>
  </si>
  <si>
    <t>Antibiotic Prescribing in Primary Care: ACUTE OTITIS MEDIA Audit</t>
  </si>
  <si>
    <t>ACUTE OTITIS MEDIA Audit</t>
  </si>
  <si>
    <t>This audit is only assessing patients that present with AOM and recurrent AOM under the age of 18 years. Each episode of recurrent AOM should be managed in the same way as a presentation of AOM. Patients with persistent AOM (treatment failure) are excluded from this audit because further antibiotic prescription may vary depending upon whether antibiotics had already been used in the initial management</t>
  </si>
  <si>
    <t>Encourage consistent message from different staff and when patients re-attend.</t>
  </si>
  <si>
    <t xml:space="preserve">Record actions required, especially when compliance with primary care guidance is less than 80%. </t>
  </si>
  <si>
    <t>5 - 7 days</t>
  </si>
  <si>
    <t>Dose/frequency correct 
See guidance table</t>
  </si>
  <si>
    <r>
      <t xml:space="preserve">Course length correct
</t>
    </r>
    <r>
      <rPr>
        <i/>
        <sz val="11"/>
        <color rgb="FF000000"/>
        <rFont val="Arial"/>
        <family val="2"/>
      </rPr>
      <t>All choices:  5 - 7d</t>
    </r>
  </si>
  <si>
    <r>
      <t xml:space="preserve">Antibiotic choice correct 
</t>
    </r>
    <r>
      <rPr>
        <i/>
        <sz val="11"/>
        <color rgb="FF000000"/>
        <rFont val="Calibri"/>
        <family val="2"/>
        <scheme val="minor"/>
      </rPr>
      <t xml:space="preserve">1st line: Amoxicillin
Penicillin allergy: clarithromycin OR Erythromycin
2nd choice: Co-amoxiclav
</t>
    </r>
  </si>
  <si>
    <r>
      <t xml:space="preserve">Dose/frequency correct 
</t>
    </r>
    <r>
      <rPr>
        <i/>
        <u/>
        <sz val="11"/>
        <color rgb="FF000000"/>
        <rFont val="Calibri"/>
        <family val="2"/>
        <scheme val="minor"/>
      </rPr>
      <t>See guidance table</t>
    </r>
  </si>
  <si>
    <r>
      <t xml:space="preserve">Course length correct
</t>
    </r>
    <r>
      <rPr>
        <i/>
        <sz val="11"/>
        <color rgb="FF000000"/>
        <rFont val="Calibri"/>
        <family val="2"/>
        <scheme val="minor"/>
      </rPr>
      <t>All choices:  5 - 7d</t>
    </r>
  </si>
  <si>
    <t>% of Total with acute otitis media</t>
  </si>
  <si>
    <t>Compliance with PHE/NICE Guidance for Management of 
ACUTE OTITIS MEDIA</t>
  </si>
  <si>
    <r>
      <t xml:space="preserve">Advice given on natural history and average length of illness 
</t>
    </r>
    <r>
      <rPr>
        <i/>
        <sz val="10"/>
        <rFont val="Arial"/>
        <family val="2"/>
      </rPr>
      <t xml:space="preserve">3 - 7 </t>
    </r>
    <r>
      <rPr>
        <i/>
        <sz val="11"/>
        <rFont val="Arial"/>
        <family val="2"/>
      </rPr>
      <t>days</t>
    </r>
  </si>
  <si>
    <r>
      <t xml:space="preserve">Advice given on natural history and average length of illness </t>
    </r>
    <r>
      <rPr>
        <i/>
        <sz val="11"/>
        <color rgb="FF000000"/>
        <rFont val="Calibri"/>
        <family val="2"/>
        <scheme val="minor"/>
      </rPr>
      <t xml:space="preserve">(3-7 days) </t>
    </r>
  </si>
  <si>
    <r>
      <rPr>
        <b/>
        <sz val="14"/>
        <rFont val="Arial"/>
        <family val="2"/>
      </rPr>
      <t>Patients in audit consulting with Acute Otitis Media</t>
    </r>
    <r>
      <rPr>
        <b/>
        <sz val="10"/>
        <rFont val="Arial"/>
        <family val="2"/>
      </rPr>
      <t xml:space="preserve">
</t>
    </r>
    <r>
      <rPr>
        <sz val="10"/>
        <rFont val="Arial"/>
        <family val="2"/>
      </rPr>
      <t>complete the table using the numbers 1 and 0 where yes=1, no=0</t>
    </r>
  </si>
  <si>
    <t>erythromycin 
(preferred if pregnant)</t>
  </si>
  <si>
    <r>
      <rPr>
        <b/>
        <sz val="11"/>
        <color theme="1"/>
        <rFont val="Calibri"/>
        <family val="2"/>
        <scheme val="minor"/>
      </rPr>
      <t>First choice</t>
    </r>
    <r>
      <rPr>
        <sz val="11"/>
        <color theme="1"/>
        <rFont val="Calibri"/>
        <family val="2"/>
        <scheme val="minor"/>
      </rPr>
      <t xml:space="preserve">: amoxicillin </t>
    </r>
  </si>
  <si>
    <t xml:space="preserve"> 5 - 7days </t>
  </si>
  <si>
    <r>
      <rPr>
        <b/>
        <sz val="11"/>
        <color theme="1"/>
        <rFont val="Calibri"/>
        <family val="2"/>
        <scheme val="minor"/>
      </rPr>
      <t>Penicillin allergy:</t>
    </r>
    <r>
      <rPr>
        <sz val="11"/>
        <color theme="1"/>
        <rFont val="Calibri"/>
        <family val="2"/>
        <scheme val="minor"/>
      </rPr>
      <t xml:space="preserve">
clarithromycin 
</t>
    </r>
    <r>
      <rPr>
        <b/>
        <sz val="11"/>
        <color theme="1"/>
        <rFont val="Calibri"/>
        <family val="2"/>
        <scheme val="minor"/>
      </rPr>
      <t>OR</t>
    </r>
  </si>
  <si>
    <r>
      <rPr>
        <b/>
        <sz val="11"/>
        <color theme="1"/>
        <rFont val="Calibri"/>
        <family val="2"/>
        <scheme val="minor"/>
      </rPr>
      <t xml:space="preserve">Second choice: </t>
    </r>
    <r>
      <rPr>
        <sz val="11"/>
        <color theme="1"/>
        <rFont val="Calibri"/>
        <family val="2"/>
        <scheme val="minor"/>
      </rPr>
      <t xml:space="preserve">
co-amoxiclav</t>
    </r>
  </si>
  <si>
    <t>40mg/g with 10mg/g - Apply 4 drops BD or TDS</t>
  </si>
  <si>
    <t>Key points</t>
  </si>
  <si>
    <r>
      <rPr>
        <b/>
        <sz val="11"/>
        <color theme="1"/>
        <rFont val="Calibri"/>
        <family val="2"/>
        <scheme val="minor"/>
      </rPr>
      <t>1 month -11 months:</t>
    </r>
    <r>
      <rPr>
        <sz val="11"/>
        <color theme="1"/>
        <rFont val="Calibri"/>
        <family val="2"/>
        <scheme val="minor"/>
      </rPr>
      <t xml:space="preserve"> 125mg TDS
</t>
    </r>
    <r>
      <rPr>
        <b/>
        <sz val="11"/>
        <color theme="1"/>
        <rFont val="Calibri"/>
        <family val="2"/>
        <scheme val="minor"/>
      </rPr>
      <t>1-4 years</t>
    </r>
    <r>
      <rPr>
        <sz val="11"/>
        <color theme="1"/>
        <rFont val="Calibri"/>
        <family val="2"/>
        <scheme val="minor"/>
      </rPr>
      <t xml:space="preserve">: 250mg TDS
</t>
    </r>
    <r>
      <rPr>
        <b/>
        <sz val="11"/>
        <color theme="1"/>
        <rFont val="Calibri"/>
        <family val="2"/>
        <scheme val="minor"/>
      </rPr>
      <t>5-17 years:</t>
    </r>
    <r>
      <rPr>
        <sz val="11"/>
        <color theme="1"/>
        <rFont val="Calibri"/>
        <family val="2"/>
        <scheme val="minor"/>
      </rPr>
      <t xml:space="preserve"> 500mg TDS</t>
    </r>
  </si>
  <si>
    <r>
      <rPr>
        <b/>
        <sz val="11"/>
        <color theme="1"/>
        <rFont val="Calibri"/>
        <family val="2"/>
        <scheme val="minor"/>
      </rPr>
      <t xml:space="preserve">1 month – 11 years: 
</t>
    </r>
    <r>
      <rPr>
        <sz val="11"/>
        <color theme="1"/>
        <rFont val="Calibri"/>
        <family val="2"/>
        <scheme val="minor"/>
      </rPr>
      <t xml:space="preserve">&lt;8kg: 7.5mg/kg BD
8 – 11kg: 62.5mg BD
12 – 19kg: 125mg BD
20 – 29kg: 187.5mg BD
30 – 40kg: 250mg BD
</t>
    </r>
    <r>
      <rPr>
        <b/>
        <sz val="11"/>
        <color theme="1"/>
        <rFont val="Calibri"/>
        <family val="2"/>
        <scheme val="minor"/>
      </rPr>
      <t xml:space="preserve">OR
12 – 17 years: 
</t>
    </r>
    <r>
      <rPr>
        <sz val="11"/>
        <color theme="1"/>
        <rFont val="Calibri"/>
        <family val="2"/>
        <scheme val="minor"/>
      </rPr>
      <t>250mg – 500mg BD</t>
    </r>
  </si>
  <si>
    <t>Table 1: NICE Guidelines NG91: Otitis media (acute): antimicrobial prescribing</t>
  </si>
  <si>
    <r>
      <t xml:space="preserve">
</t>
    </r>
    <r>
      <rPr>
        <b/>
        <sz val="11"/>
        <color theme="1"/>
        <rFont val="Calibri"/>
        <family val="2"/>
        <scheme val="minor"/>
      </rPr>
      <t xml:space="preserve">8 - 17 years: </t>
    </r>
    <r>
      <rPr>
        <sz val="11"/>
        <color theme="1"/>
        <rFont val="Calibri"/>
        <family val="2"/>
        <scheme val="minor"/>
      </rPr>
      <t xml:space="preserve">
250 – 500mg QDS 
</t>
    </r>
    <r>
      <rPr>
        <b/>
        <sz val="11"/>
        <color theme="1"/>
        <rFont val="Calibri"/>
        <family val="2"/>
        <scheme val="minor"/>
      </rPr>
      <t>OR</t>
    </r>
    <r>
      <rPr>
        <sz val="11"/>
        <color theme="1"/>
        <rFont val="Calibri"/>
        <family val="2"/>
        <scheme val="minor"/>
      </rPr>
      <t xml:space="preserve"> 500mg – 1000mg BD</t>
    </r>
  </si>
  <si>
    <r>
      <t xml:space="preserve">
</t>
    </r>
    <r>
      <rPr>
        <b/>
        <sz val="11"/>
        <color theme="1"/>
        <rFont val="Calibri"/>
        <family val="2"/>
        <scheme val="minor"/>
      </rPr>
      <t xml:space="preserve">1 – 11 months: </t>
    </r>
    <r>
      <rPr>
        <sz val="11"/>
        <color theme="1"/>
        <rFont val="Calibri"/>
        <family val="2"/>
        <scheme val="minor"/>
      </rPr>
      <t xml:space="preserve">0.25ml/kg of 125/31 suspension TDS
</t>
    </r>
    <r>
      <rPr>
        <b/>
        <sz val="11"/>
        <color theme="1"/>
        <rFont val="Calibri"/>
        <family val="2"/>
        <scheme val="minor"/>
      </rPr>
      <t>1 – 5years:</t>
    </r>
    <r>
      <rPr>
        <sz val="11"/>
        <color theme="1"/>
        <rFont val="Calibri"/>
        <family val="2"/>
        <scheme val="minor"/>
      </rPr>
      <t xml:space="preserve"> 5ml OR 0.25ml/kg of 125/31 suspension TDS
</t>
    </r>
    <r>
      <rPr>
        <b/>
        <sz val="11"/>
        <color theme="1"/>
        <rFont val="Calibri"/>
        <family val="2"/>
        <scheme val="minor"/>
      </rPr>
      <t>6 – 11years:</t>
    </r>
    <r>
      <rPr>
        <sz val="11"/>
        <color theme="1"/>
        <rFont val="Calibri"/>
        <family val="2"/>
        <scheme val="minor"/>
      </rPr>
      <t xml:space="preserve"> 5ml OR 0.15ml/kg of 250/62 suspension TDS TDS
</t>
    </r>
    <r>
      <rPr>
        <b/>
        <sz val="11"/>
        <color theme="1"/>
        <rFont val="Calibri"/>
        <family val="2"/>
        <scheme val="minor"/>
      </rPr>
      <t>12 – 17years:</t>
    </r>
    <r>
      <rPr>
        <sz val="11"/>
        <color theme="1"/>
        <rFont val="Calibri"/>
        <family val="2"/>
        <scheme val="minor"/>
      </rPr>
      <t xml:space="preserve"> 250/125mg OR 500/125mg TDS
</t>
    </r>
  </si>
  <si>
    <r>
      <t xml:space="preserve">1.    </t>
    </r>
    <r>
      <rPr>
        <b/>
        <sz val="11"/>
        <rFont val="Calibri"/>
        <family val="2"/>
        <scheme val="minor"/>
      </rPr>
      <t xml:space="preserve">NICE 2022 - </t>
    </r>
    <r>
      <rPr>
        <sz val="11"/>
        <rFont val="Calibri"/>
        <family val="2"/>
        <scheme val="minor"/>
      </rPr>
      <t>Otitis media - acute: Clinical Knowledge Summaries (CKS)</t>
    </r>
  </si>
  <si>
    <t>Advice given about managing symptoms (Self-care advice)</t>
  </si>
  <si>
    <t>Promote use of NICE antimicrobial / management of infection guidelines by all in practice</t>
  </si>
  <si>
    <t>Encourage use of TARGET Treating Your Infection – Respiratory Tract infection (TYI-RTI) leaflet.being 
Share TARGET TYI-RTI leaflet on clinical system.</t>
  </si>
  <si>
    <t>Re-audit in 4 months - identify a date when you will repeat the audit.</t>
  </si>
  <si>
    <t>Make use of TARGET toolkit. 
Consider developing a target for antibiotic prescribing rate. e.g. 1 in 3 immediate, 1 in 3 delayed, 1 in 3 no antibiotic)</t>
  </si>
  <si>
    <t>8
9</t>
  </si>
  <si>
    <t>Read Code</t>
  </si>
  <si>
    <t>SNOMED Code</t>
  </si>
  <si>
    <t xml:space="preserve">Infection
</t>
  </si>
  <si>
    <t xml:space="preserve">Catarrhal otitis media NOS
</t>
  </si>
  <si>
    <r>
      <rPr>
        <sz val="11"/>
        <rFont val="Calibri"/>
        <family val="2"/>
        <scheme val="minor"/>
      </rPr>
      <t>Acute otitis media is an infection of the middle ear. NICE Clinical Knowledge Summaries</t>
    </r>
    <r>
      <rPr>
        <vertAlign val="superscript"/>
        <sz val="11"/>
        <rFont val="Calibri"/>
        <family val="2"/>
        <scheme val="minor"/>
      </rPr>
      <t>1</t>
    </r>
    <r>
      <rPr>
        <sz val="11"/>
        <rFont val="Calibri"/>
        <family val="2"/>
        <scheme val="minor"/>
      </rPr>
      <t xml:space="preserve"> (CKS) provide the following definitions:
• Acute otitis media (AOM) - middle ear effusion associated with the acute onset of symptoms and signs of middle ear inflammation.
• Recurrent AOM - three or more episodes of AOM in 6 months, or four or more episodes in a year, with an absence of middle ear disease between episodes. However, there is no universal definition.
• Persistent AOM (treatment failure) - when people return for medical advice with the same episode of AOM, either because symptoms persist after initial management (no-antibiotics, delayed-antibiotics, or immediate-antibiotics prescribing strategy), or because symptoms are worsening. Evidence suggests that antibiotics are generally not required as first line treatment for acute otitis media. </t>
    </r>
    <r>
      <rPr>
        <strike/>
        <sz val="11"/>
        <rFont val="Calibri"/>
        <family val="2"/>
        <scheme val="minor"/>
      </rPr>
      <t xml:space="preserve">
</t>
    </r>
  </si>
  <si>
    <t>Up to 7 days</t>
  </si>
  <si>
    <r>
      <t xml:space="preserve">Regular paracetamol or ibuprofen for pain (right dose for age or weight at the right time and maximum doses for severe pain).
</t>
    </r>
    <r>
      <rPr>
        <b/>
        <sz val="11"/>
        <rFont val="Calibri"/>
        <family val="2"/>
        <scheme val="minor"/>
      </rPr>
      <t xml:space="preserve">If no immediate antibiotic given and there is no eardrum perforation or otorrhoea: </t>
    </r>
    <r>
      <rPr>
        <sz val="11"/>
        <rFont val="Calibri"/>
        <family val="2"/>
        <scheme val="minor"/>
      </rPr>
      <t xml:space="preserve">consider eardrops containing anaesthetic and an analgesic for pain 
</t>
    </r>
    <r>
      <rPr>
        <b/>
        <sz val="11"/>
        <rFont val="Calibri"/>
        <family val="2"/>
        <scheme val="minor"/>
      </rPr>
      <t xml:space="preserve">
Otorrhoea or under 2 years with infection in both ears:</t>
    </r>
    <r>
      <rPr>
        <sz val="11"/>
        <rFont val="Calibri"/>
        <family val="2"/>
        <scheme val="minor"/>
      </rPr>
      <t xml:space="preserve"> no, back-up or immediate antibiotic.
</t>
    </r>
    <r>
      <rPr>
        <b/>
        <sz val="11"/>
        <rFont val="Calibri"/>
        <family val="2"/>
        <scheme val="minor"/>
      </rPr>
      <t xml:space="preserve">Otherwise: </t>
    </r>
    <r>
      <rPr>
        <sz val="11"/>
        <rFont val="Calibri"/>
        <family val="2"/>
        <scheme val="minor"/>
      </rPr>
      <t xml:space="preserve">no or back-up antibiotic.
</t>
    </r>
    <r>
      <rPr>
        <b/>
        <sz val="11"/>
        <rFont val="Calibri"/>
        <family val="2"/>
        <scheme val="minor"/>
      </rPr>
      <t>Systemically very unwell or high risk of complications:</t>
    </r>
    <r>
      <rPr>
        <sz val="11"/>
        <rFont val="Calibri"/>
        <family val="2"/>
        <scheme val="minor"/>
      </rPr>
      <t xml:space="preserve"> immediate antibiotic.
For detailed information refer to the NICE visual summary. https://www.nice.org.uk/guidance/ng91/resources/visual-summary-pdf-4787282702 </t>
    </r>
  </si>
  <si>
    <r>
      <rPr>
        <b/>
        <sz val="11"/>
        <color theme="3"/>
        <rFont val="Calibri"/>
        <family val="2"/>
        <scheme val="minor"/>
      </rPr>
      <t xml:space="preserve">Step 1: </t>
    </r>
    <r>
      <rPr>
        <sz val="11"/>
        <color theme="1"/>
        <rFont val="Calibri"/>
        <family val="2"/>
        <scheme val="minor"/>
      </rPr>
      <t>Search for 20-40 consultations (minimum 20) relating to AOM in patients under the age of 18.  The Read/Snomed codes below are a sample of codes that can be used, but consider adding codes that you or your colleagues are likely to use when you see patients with cough. Searching for just a few Read codes may identify all the consultations you require for the audit.</t>
    </r>
  </si>
  <si>
    <r>
      <t xml:space="preserve">3.	</t>
    </r>
    <r>
      <rPr>
        <b/>
        <sz val="11"/>
        <rFont val="Calibri"/>
        <family val="2"/>
        <scheme val="minor"/>
      </rPr>
      <t>NICE Summary of antimicrobial prescribing guidance</t>
    </r>
    <r>
      <rPr>
        <sz val="11"/>
        <rFont val="Calibri"/>
        <family val="2"/>
        <scheme val="minor"/>
      </rPr>
      <t xml:space="preserve"> - managing common infections</t>
    </r>
  </si>
  <si>
    <r>
      <t xml:space="preserve">
2.</t>
    </r>
    <r>
      <rPr>
        <b/>
        <sz val="11"/>
        <rFont val="Calibri"/>
        <family val="2"/>
        <scheme val="minor"/>
      </rPr>
      <t>NICE Guidelines NG912</t>
    </r>
    <r>
      <rPr>
        <sz val="11"/>
        <rFont val="Calibri"/>
        <family val="2"/>
        <scheme val="minor"/>
      </rPr>
      <t>: Otitis media (acute): antimicrobial prescribing</t>
    </r>
  </si>
  <si>
    <t xml:space="preserve"> Review Date: Nov 2025</t>
  </si>
  <si>
    <t>Last Review: Nov 2022</t>
  </si>
  <si>
    <r>
      <rPr>
        <b/>
        <sz val="11"/>
        <color theme="1"/>
        <rFont val="Calibri"/>
        <family val="2"/>
        <scheme val="minor"/>
      </rPr>
      <t>If no immediate oral antibiotic given and no eardrum perforation:</t>
    </r>
    <r>
      <rPr>
        <sz val="11"/>
        <color theme="1"/>
        <rFont val="Calibri"/>
        <family val="2"/>
        <scheme val="minor"/>
      </rPr>
      <t xml:space="preserve">
Phenazone with lidocaine </t>
    </r>
  </si>
  <si>
    <r>
      <rPr>
        <b/>
        <sz val="11"/>
        <color rgb="FFC00000"/>
        <rFont val="Calibri"/>
        <family val="2"/>
        <scheme val="minor"/>
      </rPr>
      <t>Step 2</t>
    </r>
    <r>
      <rPr>
        <sz val="11"/>
        <color rgb="FFC00000"/>
        <rFont val="Calibri"/>
        <family val="2"/>
        <scheme val="minor"/>
      </rPr>
      <t>:</t>
    </r>
    <r>
      <rPr>
        <sz val="11"/>
        <color theme="1"/>
        <rFont val="Calibri"/>
        <family val="2"/>
        <scheme val="minor"/>
      </rPr>
      <t xml:space="preserve"> Input your findings in data collection table found in the Input data tab. Where a patient had a consultation more than once in the audit period, a separate row should be completed for each consultation.</t>
    </r>
  </si>
  <si>
    <t>Encourage others to perform audit.</t>
  </si>
  <si>
    <t xml:space="preserve">TARGET is operated by the UKHSA Ver: 7  Published: July 2019     </t>
  </si>
  <si>
    <t>This cell will autocalculate. A positive result will appear if you responded yes to row E-H OR responded yes to sharing the TARGET leaflet as the leaflet conatins all of the advice in rows E-H.</t>
  </si>
  <si>
    <t>Compare your responses from rows A-F to the NICE guidance above to help you decide if management was appropriate for the clinical presentation</t>
  </si>
  <si>
    <r>
      <t xml:space="preserve">Antibiotic choice correct 
1st line: Amoxicillin
</t>
    </r>
    <r>
      <rPr>
        <i/>
        <sz val="11"/>
        <color rgb="FF000000"/>
        <rFont val="Arial"/>
        <family val="2"/>
      </rPr>
      <t>Penicillin allergy</t>
    </r>
    <r>
      <rPr>
        <sz val="11"/>
        <color rgb="FF000000"/>
        <rFont val="Arial"/>
        <family val="2"/>
      </rPr>
      <t>: Clarithromycin OR if pregnant, Erythromycin
2nd choice: Co-amoxiclav</t>
    </r>
  </si>
  <si>
    <r>
      <rPr>
        <b/>
        <sz val="11"/>
        <color rgb="FFC00000"/>
        <rFont val="Calibri"/>
        <family val="2"/>
        <scheme val="minor"/>
      </rPr>
      <t>Step 3</t>
    </r>
    <r>
      <rPr>
        <sz val="11"/>
        <color theme="1"/>
        <rFont val="Calibri"/>
        <family val="2"/>
        <scheme val="minor"/>
      </rPr>
      <t xml:space="preserve">: How did you do? A summary of your audit and compliance with NICE / UKHSA guidance is automatically provided at the bottom of the data collection table. </t>
    </r>
  </si>
  <si>
    <t>If antibiotics were used, total number given correct antibiotics, dose/frequency and course length (JKL)?</t>
  </si>
  <si>
    <t>Overall compliance with NICE guidance to share self-help, safety netting advice and antibiotic advice (EFGH) OR if TARGET Treating Your Infection RTI leaflet shared(I)?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</si>
</sst>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rgb="FF000000"/>
      <name val="Arial"/>
      <family val="2"/>
    </font>
    <font>
      <sz val="11"/>
      <color rgb="FF000000"/>
      <name val="Arial"/>
      <family val="2"/>
    </font>
    <font>
      <i/>
      <sz val="11"/>
      <color rgb="FF000000"/>
      <name val="Arial"/>
      <family val="2"/>
    </font>
    <font>
      <b/>
      <sz val="12"/>
      <color theme="3"/>
      <name val="Arial"/>
      <family val="2"/>
    </font>
    <font>
      <b/>
      <sz val="11"/>
      <color theme="3"/>
      <name val="Calibri"/>
      <family val="2"/>
      <scheme val="minor"/>
    </font>
    <font>
      <b/>
      <sz val="11"/>
      <color theme="1"/>
      <name val="Calibri"/>
      <family val="2"/>
      <scheme val="minor"/>
    </font>
    <font>
      <u/>
      <sz val="11"/>
      <color theme="10"/>
      <name val="Calibri"/>
      <family val="2"/>
    </font>
    <font>
      <u/>
      <sz val="11"/>
      <color indexed="20"/>
      <name val="Calibri"/>
      <family val="2"/>
    </font>
    <font>
      <b/>
      <sz val="11"/>
      <color indexed="8"/>
      <name val="Calibri"/>
      <family val="2"/>
    </font>
    <font>
      <b/>
      <sz val="11"/>
      <color indexed="10"/>
      <name val="Calibri"/>
      <family val="2"/>
    </font>
    <font>
      <sz val="11"/>
      <name val="Calibri"/>
      <family val="2"/>
    </font>
    <font>
      <b/>
      <sz val="10"/>
      <color rgb="FF000000"/>
      <name val="Calibri"/>
      <family val="2"/>
      <scheme val="minor"/>
    </font>
    <font>
      <sz val="10"/>
      <color rgb="FF000000"/>
      <name val="Calibri"/>
      <family val="2"/>
      <scheme val="minor"/>
    </font>
    <font>
      <b/>
      <sz val="11"/>
      <color rgb="FF000000"/>
      <name val="Calibri"/>
      <family val="2"/>
      <scheme val="minor"/>
    </font>
    <font>
      <sz val="11"/>
      <color rgb="FF000000"/>
      <name val="Calibri"/>
      <family val="2"/>
      <scheme val="minor"/>
    </font>
    <font>
      <sz val="10"/>
      <color theme="1"/>
      <name val="Calibri"/>
      <family val="2"/>
      <scheme val="minor"/>
    </font>
    <font>
      <sz val="11"/>
      <name val="Calibri"/>
      <family val="2"/>
      <scheme val="minor"/>
    </font>
    <font>
      <b/>
      <sz val="11"/>
      <name val="Calibri"/>
      <family val="2"/>
      <scheme val="minor"/>
    </font>
    <font>
      <i/>
      <sz val="11"/>
      <color rgb="FF000000"/>
      <name val="Calibri"/>
      <family val="2"/>
      <scheme val="minor"/>
    </font>
    <font>
      <b/>
      <sz val="11"/>
      <color indexed="8"/>
      <name val="Calibri"/>
      <family val="2"/>
      <scheme val="minor"/>
    </font>
    <font>
      <b/>
      <sz val="12"/>
      <name val="Arial"/>
      <family val="2"/>
    </font>
    <font>
      <b/>
      <sz val="9"/>
      <color rgb="FF000000"/>
      <name val="Calibri"/>
      <family val="2"/>
      <scheme val="minor"/>
    </font>
    <font>
      <i/>
      <u/>
      <sz val="11"/>
      <color rgb="FF000000"/>
      <name val="Calibri"/>
      <family val="2"/>
      <scheme val="minor"/>
    </font>
    <font>
      <i/>
      <sz val="10"/>
      <name val="Arial"/>
      <family val="2"/>
    </font>
    <font>
      <i/>
      <sz val="11"/>
      <name val="Arial"/>
      <family val="2"/>
    </font>
    <font>
      <b/>
      <sz val="14"/>
      <color rgb="FFAF1E2C"/>
      <name val="Arial"/>
      <family val="2"/>
    </font>
    <font>
      <sz val="11"/>
      <color rgb="FFAF1E2C"/>
      <name val="Calibri"/>
      <family val="2"/>
      <scheme val="minor"/>
    </font>
    <font>
      <b/>
      <sz val="12"/>
      <color rgb="FFAF1E2C"/>
      <name val="Arial"/>
      <family val="2"/>
    </font>
    <font>
      <b/>
      <sz val="22"/>
      <color rgb="FFAF1E2C"/>
      <name val="Calibri"/>
      <family val="2"/>
    </font>
    <font>
      <b/>
      <sz val="14"/>
      <color rgb="FFAF1E2C"/>
      <name val="Calibri"/>
      <family val="2"/>
    </font>
    <font>
      <b/>
      <sz val="11"/>
      <color rgb="FFAF1E2C"/>
      <name val="Calibri"/>
      <family val="2"/>
    </font>
    <font>
      <b/>
      <sz val="18"/>
      <color rgb="FFAF1E2C"/>
      <name val="Calibri"/>
      <family val="2"/>
    </font>
    <font>
      <sz val="8"/>
      <color rgb="FFAF1E2C"/>
      <name val="Arial"/>
      <family val="2"/>
    </font>
    <font>
      <b/>
      <sz val="11"/>
      <color rgb="FFAF1E2C"/>
      <name val="Calibri"/>
      <family val="2"/>
      <scheme val="minor"/>
    </font>
    <font>
      <b/>
      <sz val="16"/>
      <color rgb="FFAF1E2C"/>
      <name val="Arial"/>
      <family val="2"/>
    </font>
    <font>
      <sz val="11"/>
      <color rgb="FFAF1E2C"/>
      <name val="Arial"/>
      <family val="2"/>
    </font>
    <font>
      <sz val="11"/>
      <name val="Arial"/>
      <family val="2"/>
    </font>
    <font>
      <b/>
      <sz val="10"/>
      <name val="Arial"/>
      <family val="2"/>
    </font>
    <font>
      <b/>
      <sz val="14"/>
      <name val="Arial"/>
      <family val="2"/>
    </font>
    <font>
      <sz val="10"/>
      <name val="Arial"/>
      <family val="2"/>
    </font>
    <font>
      <b/>
      <sz val="11"/>
      <name val="Arial"/>
      <family val="2"/>
    </font>
    <font>
      <strike/>
      <sz val="11"/>
      <name val="Calibri"/>
      <family val="2"/>
      <scheme val="minor"/>
    </font>
    <font>
      <sz val="8"/>
      <name val="Calibri"/>
      <family val="2"/>
      <scheme val="minor"/>
    </font>
    <font>
      <sz val="9"/>
      <color rgb="FF000000"/>
      <name val="Calibri"/>
      <family val="2"/>
      <scheme val="minor"/>
    </font>
    <font>
      <vertAlign val="superscript"/>
      <sz val="11"/>
      <name val="Calibri"/>
      <family val="2"/>
      <scheme val="minor"/>
    </font>
    <font>
      <b/>
      <sz val="11"/>
      <color rgb="FFC00000"/>
      <name val="Calibri"/>
      <family val="2"/>
      <scheme val="minor"/>
    </font>
    <font>
      <sz val="11"/>
      <color rgb="FFC0000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4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98">
    <xf numFmtId="0" fontId="0" fillId="0" borderId="0" xfId="0"/>
    <xf numFmtId="0" fontId="2" fillId="0" borderId="0" xfId="0" applyFont="1"/>
    <xf numFmtId="0" fontId="2" fillId="0" borderId="0" xfId="0" applyFont="1" applyAlignment="1">
      <alignment wrapText="1"/>
    </xf>
    <xf numFmtId="0" fontId="2" fillId="2" borderId="0" xfId="0" applyFont="1" applyFill="1"/>
    <xf numFmtId="0" fontId="2" fillId="0" borderId="0" xfId="0" applyFont="1" applyFill="1"/>
    <xf numFmtId="0" fontId="5" fillId="0" borderId="9"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3" fillId="0" borderId="0" xfId="0" applyFont="1" applyAlignment="1">
      <alignment horizontal="left"/>
    </xf>
    <xf numFmtId="0" fontId="5" fillId="0" borderId="0" xfId="0" applyFont="1" applyFill="1" applyBorder="1" applyAlignment="1">
      <alignment horizontal="center" vertical="center"/>
    </xf>
    <xf numFmtId="9" fontId="5" fillId="0" borderId="0" xfId="1" applyFont="1" applyBorder="1" applyAlignment="1">
      <alignment horizontal="center" vertical="center"/>
    </xf>
    <xf numFmtId="0" fontId="5" fillId="0" borderId="0" xfId="0" applyFont="1" applyBorder="1" applyAlignment="1" applyProtection="1">
      <alignment horizontal="center" vertical="center"/>
      <protection locked="0"/>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xf>
    <xf numFmtId="0" fontId="0" fillId="4" borderId="0" xfId="0" applyFill="1"/>
    <xf numFmtId="0" fontId="0" fillId="4" borderId="0" xfId="0" applyFill="1" applyBorder="1"/>
    <xf numFmtId="0" fontId="0" fillId="4" borderId="16" xfId="0" applyFill="1" applyBorder="1"/>
    <xf numFmtId="0" fontId="0" fillId="4" borderId="12" xfId="0" applyFill="1" applyBorder="1"/>
    <xf numFmtId="0" fontId="0" fillId="4" borderId="40" xfId="0" applyFill="1" applyBorder="1"/>
    <xf numFmtId="0" fontId="13" fillId="4" borderId="0" xfId="0" applyFont="1" applyFill="1" applyBorder="1" applyAlignment="1"/>
    <xf numFmtId="0" fontId="14" fillId="4" borderId="16" xfId="0" applyFont="1" applyFill="1" applyBorder="1"/>
    <xf numFmtId="0" fontId="14" fillId="4" borderId="0" xfId="0" applyFont="1" applyFill="1" applyBorder="1"/>
    <xf numFmtId="0" fontId="14" fillId="4" borderId="17" xfId="0" applyFont="1" applyFill="1" applyBorder="1"/>
    <xf numFmtId="0" fontId="0" fillId="4" borderId="17" xfId="0" applyFill="1" applyBorder="1"/>
    <xf numFmtId="0" fontId="0" fillId="4" borderId="14" xfId="0" applyFill="1" applyBorder="1"/>
    <xf numFmtId="0" fontId="0" fillId="4" borderId="0" xfId="0" applyFill="1" applyBorder="1" applyAlignment="1"/>
    <xf numFmtId="0" fontId="0" fillId="4" borderId="39" xfId="0" applyFill="1" applyBorder="1" applyAlignment="1">
      <alignment horizontal="left" wrapText="1"/>
    </xf>
    <xf numFmtId="0" fontId="0" fillId="4" borderId="0" xfId="0" applyFill="1" applyBorder="1" applyAlignment="1">
      <alignment horizontal="left" wrapText="1"/>
    </xf>
    <xf numFmtId="0" fontId="0" fillId="0" borderId="0" xfId="0" applyFont="1" applyBorder="1" applyAlignment="1">
      <alignment vertical="center"/>
    </xf>
    <xf numFmtId="0" fontId="0" fillId="4" borderId="0" xfId="0" applyFont="1" applyFill="1" applyBorder="1"/>
    <xf numFmtId="0" fontId="0" fillId="4" borderId="0" xfId="0" applyFont="1" applyFill="1"/>
    <xf numFmtId="0" fontId="0" fillId="5" borderId="0" xfId="0" applyFont="1" applyFill="1" applyBorder="1" applyAlignment="1">
      <alignment vertical="center" wrapText="1"/>
    </xf>
    <xf numFmtId="0" fontId="0" fillId="5" borderId="0" xfId="0" applyFill="1"/>
    <xf numFmtId="0" fontId="3" fillId="0" borderId="2" xfId="0" applyFont="1" applyBorder="1" applyAlignment="1">
      <alignment horizontal="center"/>
    </xf>
    <xf numFmtId="0" fontId="12" fillId="4" borderId="0" xfId="0" applyFont="1" applyFill="1" applyBorder="1"/>
    <xf numFmtId="0" fontId="14" fillId="4" borderId="0" xfId="0" applyFont="1" applyFill="1" applyBorder="1" applyAlignment="1">
      <alignment horizontal="right"/>
    </xf>
    <xf numFmtId="0" fontId="20" fillId="4" borderId="0" xfId="0" applyFont="1" applyFill="1" applyBorder="1" applyAlignment="1">
      <alignment horizontal="right"/>
    </xf>
    <xf numFmtId="0" fontId="9" fillId="4" borderId="0" xfId="0" applyFont="1" applyFill="1" applyBorder="1" applyAlignment="1">
      <alignment vertical="center"/>
    </xf>
    <xf numFmtId="0" fontId="20" fillId="4" borderId="16" xfId="0" applyFont="1" applyFill="1" applyBorder="1" applyAlignment="1">
      <alignment horizontal="right"/>
    </xf>
    <xf numFmtId="0" fontId="20" fillId="5" borderId="0" xfId="0" applyFont="1" applyFill="1" applyBorder="1"/>
    <xf numFmtId="0" fontId="18" fillId="5" borderId="0" xfId="0" applyFont="1" applyFill="1" applyBorder="1" applyAlignment="1">
      <alignment horizontal="left" vertical="top"/>
    </xf>
    <xf numFmtId="0" fontId="14" fillId="5" borderId="0" xfId="0" applyFont="1" applyFill="1" applyBorder="1"/>
    <xf numFmtId="0" fontId="5" fillId="5" borderId="0" xfId="0" applyFont="1" applyFill="1" applyBorder="1" applyAlignment="1">
      <alignment horizontal="left" vertical="top"/>
    </xf>
    <xf numFmtId="0" fontId="17" fillId="5" borderId="0" xfId="0" applyFont="1" applyFill="1" applyBorder="1" applyAlignment="1">
      <alignment vertical="top"/>
    </xf>
    <xf numFmtId="0" fontId="21" fillId="4" borderId="0" xfId="0" applyFont="1" applyFill="1" applyBorder="1" applyAlignment="1">
      <alignment horizontal="right"/>
    </xf>
    <xf numFmtId="0" fontId="17" fillId="5" borderId="0" xfId="0" applyFont="1" applyFill="1" applyBorder="1" applyAlignment="1">
      <alignment horizontal="left" vertical="top"/>
    </xf>
    <xf numFmtId="0" fontId="9" fillId="4" borderId="39" xfId="0" applyFont="1" applyFill="1" applyBorder="1" applyAlignment="1">
      <alignment vertical="center"/>
    </xf>
    <xf numFmtId="0" fontId="9" fillId="4" borderId="11" xfId="0" applyFont="1" applyFill="1" applyBorder="1" applyAlignment="1">
      <alignment vertical="center"/>
    </xf>
    <xf numFmtId="0" fontId="9" fillId="4" borderId="16" xfId="0" applyFont="1" applyFill="1" applyBorder="1" applyAlignment="1">
      <alignment vertical="center"/>
    </xf>
    <xf numFmtId="0" fontId="18" fillId="5" borderId="16" xfId="0" applyFont="1" applyFill="1" applyBorder="1" applyAlignment="1">
      <alignment horizontal="left" vertical="top"/>
    </xf>
    <xf numFmtId="0" fontId="0" fillId="4" borderId="16" xfId="0" applyFont="1" applyFill="1" applyBorder="1"/>
    <xf numFmtId="0" fontId="18" fillId="5" borderId="0" xfId="0" applyFont="1" applyFill="1" applyBorder="1" applyAlignment="1">
      <alignment horizontal="right" vertical="top"/>
    </xf>
    <xf numFmtId="0" fontId="18" fillId="5" borderId="16" xfId="0" applyFont="1" applyFill="1" applyBorder="1" applyAlignment="1">
      <alignment horizontal="right" vertical="top"/>
    </xf>
    <xf numFmtId="0" fontId="18" fillId="5" borderId="17" xfId="0" applyFont="1" applyFill="1" applyBorder="1" applyAlignment="1">
      <alignment horizontal="right" vertical="top"/>
    </xf>
    <xf numFmtId="0" fontId="18" fillId="5" borderId="17" xfId="0" applyFont="1" applyFill="1" applyBorder="1" applyAlignment="1">
      <alignment horizontal="left" vertical="top"/>
    </xf>
    <xf numFmtId="0" fontId="0" fillId="0" borderId="0" xfId="0" applyFill="1"/>
    <xf numFmtId="0" fontId="0" fillId="0" borderId="0" xfId="0" applyFont="1" applyFill="1"/>
    <xf numFmtId="0" fontId="0" fillId="0" borderId="0" xfId="0" applyFill="1" applyBorder="1"/>
    <xf numFmtId="0" fontId="11" fillId="4" borderId="0" xfId="2" applyFont="1" applyFill="1" applyBorder="1" applyAlignment="1" applyProtection="1"/>
    <xf numFmtId="0" fontId="10" fillId="4" borderId="0" xfId="2" applyFill="1" applyBorder="1" applyAlignment="1" applyProtection="1"/>
    <xf numFmtId="14" fontId="2" fillId="0" borderId="2" xfId="0" applyNumberFormat="1" applyFont="1" applyBorder="1" applyProtection="1">
      <protection locked="0"/>
    </xf>
    <xf numFmtId="14" fontId="2" fillId="0" borderId="1" xfId="0" applyNumberFormat="1" applyFont="1" applyBorder="1" applyProtection="1">
      <protection locked="0"/>
    </xf>
    <xf numFmtId="0" fontId="7" fillId="5" borderId="0" xfId="0" applyFont="1" applyFill="1" applyBorder="1" applyAlignment="1" applyProtection="1">
      <alignment horizontal="center" vertical="center"/>
    </xf>
    <xf numFmtId="0" fontId="0" fillId="0" borderId="0" xfId="0" applyProtection="1"/>
    <xf numFmtId="0" fontId="18" fillId="5" borderId="0" xfId="0" applyFont="1" applyFill="1" applyBorder="1" applyAlignment="1" applyProtection="1">
      <alignment horizontal="center" vertical="center"/>
    </xf>
    <xf numFmtId="0" fontId="5" fillId="5" borderId="0" xfId="0" applyFont="1" applyFill="1" applyBorder="1" applyAlignment="1" applyProtection="1">
      <alignment horizontal="center" vertical="center"/>
    </xf>
    <xf numFmtId="9" fontId="5" fillId="5" borderId="0" xfId="1" applyFont="1" applyFill="1" applyBorder="1" applyAlignment="1" applyProtection="1">
      <alignment horizontal="center" vertical="center"/>
    </xf>
    <xf numFmtId="0" fontId="0" fillId="5" borderId="0" xfId="0" applyFill="1" applyProtection="1"/>
    <xf numFmtId="0" fontId="15" fillId="5" borderId="0" xfId="0" applyFont="1" applyFill="1" applyBorder="1" applyAlignment="1" applyProtection="1">
      <alignment horizontal="center" vertical="center" wrapText="1"/>
    </xf>
    <xf numFmtId="9" fontId="18" fillId="5" borderId="0" xfId="0" applyNumberFormat="1" applyFont="1" applyFill="1" applyBorder="1" applyAlignment="1" applyProtection="1">
      <alignment horizontal="center" vertical="center"/>
    </xf>
    <xf numFmtId="0" fontId="2" fillId="5" borderId="0" xfId="0" applyFont="1" applyFill="1" applyProtection="1"/>
    <xf numFmtId="0" fontId="9" fillId="5" borderId="0" xfId="0" applyFont="1" applyFill="1" applyBorder="1" applyAlignment="1" applyProtection="1">
      <alignment vertical="top"/>
    </xf>
    <xf numFmtId="0" fontId="9" fillId="5" borderId="0" xfId="0" applyFont="1" applyFill="1" applyBorder="1" applyAlignment="1">
      <alignment vertical="center" wrapText="1"/>
    </xf>
    <xf numFmtId="0" fontId="20" fillId="5" borderId="0" xfId="0" applyFont="1" applyFill="1" applyBorder="1" applyAlignment="1"/>
    <xf numFmtId="0" fontId="0" fillId="5" borderId="0" xfId="0" applyFont="1" applyFill="1" applyBorder="1"/>
    <xf numFmtId="0" fontId="30" fillId="0" borderId="0" xfId="0" applyFont="1" applyFill="1"/>
    <xf numFmtId="0" fontId="30" fillId="4" borderId="0" xfId="0" applyFont="1" applyFill="1"/>
    <xf numFmtId="0" fontId="33" fillId="4" borderId="0" xfId="0" applyFont="1" applyFill="1" applyBorder="1"/>
    <xf numFmtId="0" fontId="35" fillId="4" borderId="11" xfId="0" applyFont="1" applyFill="1" applyBorder="1"/>
    <xf numFmtId="0" fontId="30" fillId="5" borderId="16" xfId="0" applyFont="1" applyFill="1" applyBorder="1" applyAlignment="1"/>
    <xf numFmtId="0" fontId="30" fillId="5" borderId="16" xfId="0" applyFont="1" applyFill="1" applyBorder="1" applyAlignment="1">
      <alignment vertical="top" wrapText="1"/>
    </xf>
    <xf numFmtId="0" fontId="36" fillId="5" borderId="16" xfId="0" applyFont="1" applyFill="1" applyBorder="1" applyAlignment="1">
      <alignment vertical="center" wrapText="1"/>
    </xf>
    <xf numFmtId="0" fontId="30" fillId="4" borderId="16" xfId="0" applyFont="1" applyFill="1" applyBorder="1"/>
    <xf numFmtId="0" fontId="30" fillId="4" borderId="12" xfId="0" applyFont="1" applyFill="1" applyBorder="1"/>
    <xf numFmtId="0" fontId="35" fillId="4" borderId="0" xfId="0" applyFont="1" applyFill="1" applyBorder="1"/>
    <xf numFmtId="0" fontId="34" fillId="4" borderId="0" xfId="0" applyFont="1" applyFill="1" applyBorder="1" applyAlignment="1"/>
    <xf numFmtId="0" fontId="37" fillId="4" borderId="0" xfId="0" applyFont="1" applyFill="1" applyBorder="1"/>
    <xf numFmtId="0" fontId="39" fillId="0" borderId="0" xfId="0" applyFont="1"/>
    <xf numFmtId="0" fontId="5" fillId="0" borderId="12"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hidden="1"/>
    </xf>
    <xf numFmtId="9" fontId="5" fillId="0" borderId="4" xfId="1" applyFont="1" applyFill="1" applyBorder="1" applyAlignment="1" applyProtection="1">
      <alignment horizontal="center" vertical="center"/>
      <protection hidden="1"/>
    </xf>
    <xf numFmtId="0" fontId="5" fillId="0" borderId="28" xfId="0" applyFont="1" applyFill="1" applyBorder="1" applyAlignment="1" applyProtection="1">
      <alignment horizontal="center" vertical="center"/>
      <protection hidden="1"/>
    </xf>
    <xf numFmtId="9" fontId="5" fillId="0" borderId="28" xfId="1" applyFont="1" applyFill="1" applyBorder="1" applyAlignment="1" applyProtection="1">
      <alignment horizontal="center" vertical="center"/>
      <protection hidden="1"/>
    </xf>
    <xf numFmtId="0" fontId="5" fillId="2" borderId="28" xfId="0" applyFont="1" applyFill="1" applyBorder="1" applyAlignment="1" applyProtection="1">
      <alignment horizontal="center" vertical="center"/>
      <protection hidden="1"/>
    </xf>
    <xf numFmtId="9" fontId="5" fillId="2" borderId="28" xfId="1" applyFont="1" applyFill="1" applyBorder="1" applyAlignment="1" applyProtection="1">
      <alignment horizontal="center" vertical="center"/>
      <protection hidden="1"/>
    </xf>
    <xf numFmtId="0" fontId="5" fillId="0" borderId="29" xfId="0" applyFont="1" applyFill="1" applyBorder="1" applyAlignment="1" applyProtection="1">
      <alignment horizontal="center" vertical="center"/>
      <protection hidden="1"/>
    </xf>
    <xf numFmtId="9" fontId="5" fillId="0" borderId="29" xfId="1" applyFont="1" applyFill="1" applyBorder="1" applyAlignment="1" applyProtection="1">
      <alignment horizontal="center" vertical="center"/>
      <protection hidden="1"/>
    </xf>
    <xf numFmtId="9" fontId="5" fillId="0" borderId="4" xfId="1" applyFont="1" applyBorder="1" applyAlignment="1" applyProtection="1">
      <alignment horizontal="center" vertical="center"/>
      <protection hidden="1"/>
    </xf>
    <xf numFmtId="0" fontId="4" fillId="3" borderId="11" xfId="0" applyFont="1" applyFill="1" applyBorder="1" applyAlignment="1" applyProtection="1">
      <alignment horizontal="left" vertical="top" wrapText="1"/>
      <protection hidden="1"/>
    </xf>
    <xf numFmtId="0" fontId="5" fillId="2" borderId="8" xfId="0" applyFont="1" applyFill="1" applyBorder="1" applyAlignment="1" applyProtection="1">
      <alignment horizontal="center" vertical="center"/>
      <protection hidden="1"/>
    </xf>
    <xf numFmtId="0" fontId="4" fillId="3" borderId="10" xfId="0" applyFont="1" applyFill="1" applyBorder="1" applyAlignment="1" applyProtection="1">
      <alignment horizontal="left" vertical="top" wrapText="1"/>
      <protection hidden="1"/>
    </xf>
    <xf numFmtId="0" fontId="17" fillId="5" borderId="10"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vertical="top" wrapText="1"/>
      <protection hidden="1"/>
    </xf>
    <xf numFmtId="0" fontId="17" fillId="3" borderId="10" xfId="0" applyFont="1" applyFill="1" applyBorder="1" applyAlignment="1" applyProtection="1">
      <alignment horizontal="right" vertical="top" wrapText="1"/>
      <protection hidden="1"/>
    </xf>
    <xf numFmtId="0" fontId="24" fillId="5" borderId="2" xfId="0" applyFont="1" applyFill="1" applyBorder="1" applyAlignment="1" applyProtection="1">
      <alignment horizontal="center" vertical="center"/>
      <protection hidden="1"/>
    </xf>
    <xf numFmtId="0" fontId="0" fillId="0" borderId="4" xfId="0" applyFont="1" applyFill="1" applyBorder="1" applyAlignment="1">
      <alignment vertical="center" wrapText="1"/>
    </xf>
    <xf numFmtId="0" fontId="0" fillId="4" borderId="39" xfId="0" applyFill="1" applyBorder="1" applyAlignment="1">
      <alignment wrapText="1"/>
    </xf>
    <xf numFmtId="0" fontId="0" fillId="4" borderId="0" xfId="0" applyFill="1" applyBorder="1" applyAlignment="1">
      <alignment wrapText="1"/>
    </xf>
    <xf numFmtId="0" fontId="0" fillId="4" borderId="40" xfId="0" applyFill="1" applyBorder="1" applyAlignment="1">
      <alignment wrapText="1"/>
    </xf>
    <xf numFmtId="0" fontId="0" fillId="4" borderId="39" xfId="0" applyFill="1" applyBorder="1"/>
    <xf numFmtId="0" fontId="0" fillId="5" borderId="0" xfId="0" applyFont="1" applyFill="1" applyBorder="1" applyAlignment="1"/>
    <xf numFmtId="0" fontId="0" fillId="0" borderId="0" xfId="0" applyFont="1" applyFill="1" applyBorder="1" applyAlignment="1">
      <alignment vertical="center" wrapText="1"/>
    </xf>
    <xf numFmtId="0" fontId="44" fillId="3" borderId="5" xfId="0" applyFont="1" applyFill="1" applyBorder="1" applyAlignment="1" applyProtection="1">
      <alignment horizontal="center" vertical="center"/>
      <protection hidden="1"/>
    </xf>
    <xf numFmtId="0" fontId="40" fillId="3" borderId="5" xfId="0" applyFont="1" applyFill="1" applyBorder="1" applyAlignment="1" applyProtection="1">
      <alignment vertical="center"/>
      <protection hidden="1"/>
    </xf>
    <xf numFmtId="0" fontId="40" fillId="3" borderId="6" xfId="0" applyFont="1" applyFill="1" applyBorder="1" applyAlignment="1" applyProtection="1">
      <alignment vertical="center"/>
      <protection hidden="1"/>
    </xf>
    <xf numFmtId="0" fontId="44" fillId="3" borderId="8" xfId="0" applyFont="1" applyFill="1" applyBorder="1" applyAlignment="1" applyProtection="1">
      <alignment horizontal="center" vertical="center"/>
      <protection hidden="1"/>
    </xf>
    <xf numFmtId="0" fontId="44" fillId="3" borderId="7" xfId="0" applyFont="1" applyFill="1" applyBorder="1" applyAlignment="1" applyProtection="1">
      <alignment horizontal="center" vertical="center"/>
      <protection hidden="1"/>
    </xf>
    <xf numFmtId="0" fontId="44" fillId="3" borderId="4" xfId="0" applyFont="1" applyFill="1" applyBorder="1" applyAlignment="1" applyProtection="1">
      <alignment horizontal="center" vertical="center" wrapText="1"/>
      <protection hidden="1"/>
    </xf>
    <xf numFmtId="0" fontId="44" fillId="3" borderId="9" xfId="0" applyFont="1" applyFill="1" applyBorder="1" applyAlignment="1" applyProtection="1">
      <alignment horizontal="center" vertical="center" wrapText="1"/>
      <protection hidden="1"/>
    </xf>
    <xf numFmtId="0" fontId="5" fillId="0" borderId="8" xfId="0"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xf numFmtId="0" fontId="5" fillId="3" borderId="9" xfId="0" applyFont="1" applyFill="1" applyBorder="1" applyAlignment="1" applyProtection="1">
      <alignment horizontal="left" vertical="top" wrapText="1"/>
      <protection hidden="1"/>
    </xf>
    <xf numFmtId="0" fontId="5" fillId="3" borderId="12" xfId="0" applyFont="1" applyFill="1" applyBorder="1" applyAlignment="1" applyProtection="1">
      <alignment horizontal="left" vertical="top" wrapText="1"/>
      <protection hidden="1"/>
    </xf>
    <xf numFmtId="0" fontId="4" fillId="3" borderId="26" xfId="0" applyFont="1" applyFill="1" applyBorder="1" applyAlignment="1" applyProtection="1">
      <alignment horizontal="left" vertical="top" wrapText="1"/>
      <protection hidden="1"/>
    </xf>
    <xf numFmtId="0" fontId="4" fillId="3" borderId="31" xfId="0" applyFont="1" applyFill="1" applyBorder="1" applyAlignment="1" applyProtection="1">
      <alignment horizontal="left" vertical="top" wrapText="1"/>
      <protection hidden="1"/>
    </xf>
    <xf numFmtId="0" fontId="2" fillId="3" borderId="32"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hidden="1"/>
    </xf>
    <xf numFmtId="9" fontId="5" fillId="3" borderId="27" xfId="1" applyFont="1" applyFill="1" applyBorder="1" applyAlignment="1" applyProtection="1">
      <alignment horizontal="center" vertical="center"/>
      <protection hidden="1"/>
    </xf>
    <xf numFmtId="0" fontId="5" fillId="3" borderId="26"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hidden="1"/>
    </xf>
    <xf numFmtId="0" fontId="5" fillId="3" borderId="35" xfId="0" applyFont="1" applyFill="1" applyBorder="1" applyAlignment="1" applyProtection="1">
      <alignment horizontal="center" vertical="center"/>
      <protection hidden="1"/>
    </xf>
    <xf numFmtId="0" fontId="4" fillId="3" borderId="10" xfId="0" applyFont="1" applyFill="1" applyBorder="1" applyAlignment="1">
      <alignment horizontal="left" vertical="top" wrapText="1"/>
    </xf>
    <xf numFmtId="0" fontId="10" fillId="3" borderId="9" xfId="2" applyFill="1" applyBorder="1" applyAlignment="1" applyProtection="1">
      <alignment horizontal="left" vertical="top" wrapText="1"/>
      <protection hidden="1"/>
    </xf>
    <xf numFmtId="0" fontId="0" fillId="3" borderId="20" xfId="0" applyFill="1" applyBorder="1" applyProtection="1"/>
    <xf numFmtId="0" fontId="9" fillId="3" borderId="21" xfId="0" applyFont="1" applyFill="1" applyBorder="1" applyAlignment="1" applyProtection="1">
      <alignment horizontal="right" vertical="center"/>
    </xf>
    <xf numFmtId="9" fontId="9" fillId="3" borderId="0" xfId="1" applyFont="1" applyFill="1" applyBorder="1" applyAlignment="1" applyProtection="1">
      <alignment horizontal="center" vertical="center"/>
      <protection hidden="1"/>
    </xf>
    <xf numFmtId="0" fontId="0" fillId="3" borderId="24" xfId="0" applyFill="1" applyBorder="1" applyProtection="1"/>
    <xf numFmtId="0" fontId="9" fillId="3" borderId="21" xfId="0" applyFont="1" applyFill="1" applyBorder="1" applyAlignment="1" applyProtection="1">
      <alignment horizontal="right" vertical="top"/>
    </xf>
    <xf numFmtId="0" fontId="9" fillId="3" borderId="21" xfId="0" applyFont="1" applyFill="1" applyBorder="1" applyAlignment="1" applyProtection="1"/>
    <xf numFmtId="0" fontId="9" fillId="3" borderId="0" xfId="0" applyFont="1" applyFill="1" applyBorder="1" applyAlignment="1" applyProtection="1"/>
    <xf numFmtId="0" fontId="9" fillId="3" borderId="21" xfId="0" applyFont="1" applyFill="1" applyBorder="1" applyAlignment="1" applyProtection="1">
      <alignment vertical="top"/>
    </xf>
    <xf numFmtId="0" fontId="0" fillId="3" borderId="0" xfId="0" applyFont="1" applyFill="1" applyBorder="1" applyAlignment="1" applyProtection="1">
      <alignment horizontal="left" vertical="top"/>
    </xf>
    <xf numFmtId="0" fontId="0" fillId="3" borderId="24" xfId="0" applyFont="1" applyFill="1" applyBorder="1" applyAlignment="1" applyProtection="1">
      <alignment horizontal="left" vertical="top"/>
    </xf>
    <xf numFmtId="0" fontId="0" fillId="3" borderId="0" xfId="0" applyFont="1" applyFill="1" applyBorder="1" applyAlignment="1" applyProtection="1">
      <alignment horizontal="left" vertical="top" wrapText="1"/>
    </xf>
    <xf numFmtId="0" fontId="0" fillId="3" borderId="24" xfId="0" applyFont="1" applyFill="1" applyBorder="1" applyAlignment="1" applyProtection="1">
      <alignment horizontal="left" vertical="top" wrapText="1"/>
    </xf>
    <xf numFmtId="0" fontId="9" fillId="3" borderId="22" xfId="0" applyFont="1" applyFill="1" applyBorder="1" applyAlignment="1" applyProtection="1">
      <alignment horizontal="right" vertical="top" wrapText="1"/>
    </xf>
    <xf numFmtId="0" fontId="9" fillId="3" borderId="4" xfId="0" applyFont="1" applyFill="1" applyBorder="1" applyAlignment="1">
      <alignment horizontal="center" vertical="center" wrapText="1"/>
    </xf>
    <xf numFmtId="0" fontId="47" fillId="3" borderId="4" xfId="0" applyFont="1" applyFill="1" applyBorder="1" applyAlignment="1">
      <alignment vertical="center"/>
    </xf>
    <xf numFmtId="0" fontId="25" fillId="3" borderId="4" xfId="0" applyFont="1" applyFill="1" applyBorder="1" applyAlignment="1">
      <alignment horizontal="left" vertical="top"/>
    </xf>
    <xf numFmtId="0" fontId="25" fillId="3" borderId="4" xfId="0" applyFont="1" applyFill="1" applyBorder="1" applyAlignment="1">
      <alignment horizontal="left" vertical="top" wrapText="1"/>
    </xf>
    <xf numFmtId="0" fontId="25" fillId="3" borderId="4" xfId="0" applyFont="1" applyFill="1" applyBorder="1" applyAlignment="1">
      <alignment vertical="center" wrapText="1"/>
    </xf>
    <xf numFmtId="0" fontId="25" fillId="3" borderId="4" xfId="0" applyFont="1" applyFill="1" applyBorder="1" applyAlignment="1">
      <alignment horizontal="left" vertical="center"/>
    </xf>
    <xf numFmtId="0" fontId="0" fillId="0" borderId="0" xfId="0" applyFont="1" applyFill="1" applyBorder="1"/>
    <xf numFmtId="0" fontId="5" fillId="2" borderId="9" xfId="0" applyFont="1" applyFill="1" applyBorder="1" applyAlignment="1" applyProtection="1">
      <alignment horizontal="left" vertical="top" wrapText="1"/>
      <protection hidden="1"/>
    </xf>
    <xf numFmtId="0" fontId="5" fillId="2" borderId="4" xfId="0" applyFont="1" applyFill="1" applyBorder="1" applyAlignment="1" applyProtection="1">
      <alignment horizontal="center" vertical="center"/>
      <protection hidden="1"/>
    </xf>
    <xf numFmtId="9" fontId="5" fillId="2" borderId="4" xfId="1"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4" fillId="2" borderId="10" xfId="0" applyFont="1" applyFill="1" applyBorder="1" applyAlignment="1" applyProtection="1">
      <alignment horizontal="left" vertical="top" wrapText="1"/>
      <protection hidden="1"/>
    </xf>
    <xf numFmtId="0" fontId="4" fillId="2" borderId="11" xfId="0" applyFont="1" applyFill="1" applyBorder="1" applyAlignment="1" applyProtection="1">
      <alignment horizontal="left" vertical="top" wrapText="1"/>
      <protection hidden="1"/>
    </xf>
    <xf numFmtId="0" fontId="5" fillId="2" borderId="12" xfId="0" applyFont="1" applyFill="1" applyBorder="1" applyAlignment="1" applyProtection="1">
      <alignment horizontal="left" vertical="top" wrapText="1"/>
      <protection hidden="1"/>
    </xf>
    <xf numFmtId="0" fontId="0" fillId="4" borderId="39" xfId="0" applyFont="1" applyFill="1" applyBorder="1" applyAlignment="1">
      <alignment horizontal="left" wrapText="1"/>
    </xf>
    <xf numFmtId="0" fontId="0" fillId="4" borderId="0" xfId="0" applyFont="1" applyFill="1" applyBorder="1" applyAlignment="1">
      <alignment horizontal="left" wrapText="1"/>
    </xf>
    <xf numFmtId="0" fontId="0" fillId="4" borderId="40" xfId="0" applyFont="1" applyFill="1" applyBorder="1" applyAlignment="1">
      <alignment horizontal="left" wrapText="1"/>
    </xf>
    <xf numFmtId="0" fontId="14" fillId="4" borderId="16" xfId="0" applyFont="1" applyFill="1" applyBorder="1" applyAlignment="1">
      <alignment horizontal="left" vertical="top" wrapText="1"/>
    </xf>
    <xf numFmtId="0" fontId="14" fillId="4" borderId="12"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4" borderId="40" xfId="0" applyFont="1" applyFill="1" applyBorder="1" applyAlignment="1">
      <alignment horizontal="left" vertical="top" wrapText="1"/>
    </xf>
    <xf numFmtId="0" fontId="0" fillId="4" borderId="0" xfId="0" applyFill="1" applyBorder="1" applyAlignment="1">
      <alignment horizontal="left" wrapText="1"/>
    </xf>
    <xf numFmtId="0" fontId="0" fillId="4" borderId="40" xfId="0" applyFill="1" applyBorder="1" applyAlignment="1">
      <alignment horizontal="left" wrapText="1"/>
    </xf>
    <xf numFmtId="0" fontId="0" fillId="4" borderId="17" xfId="0" applyFill="1" applyBorder="1" applyAlignment="1">
      <alignment horizontal="left" wrapText="1"/>
    </xf>
    <xf numFmtId="0" fontId="0" fillId="4" borderId="14" xfId="0" applyFill="1" applyBorder="1" applyAlignment="1">
      <alignment horizontal="left" wrapText="1"/>
    </xf>
    <xf numFmtId="0" fontId="0" fillId="4" borderId="39" xfId="0" applyFill="1" applyBorder="1" applyAlignment="1">
      <alignment horizontal="left" wrapText="1"/>
    </xf>
    <xf numFmtId="0" fontId="16" fillId="3" borderId="4" xfId="0" applyFont="1" applyFill="1" applyBorder="1" applyAlignment="1">
      <alignment horizontal="left" vertical="top" wrapText="1"/>
    </xf>
    <xf numFmtId="0" fontId="0" fillId="4" borderId="0" xfId="0" applyFill="1" applyBorder="1" applyAlignment="1">
      <alignment horizontal="left" vertical="top" wrapText="1"/>
    </xf>
    <xf numFmtId="0" fontId="0" fillId="4" borderId="40" xfId="0" applyFill="1" applyBorder="1" applyAlignment="1">
      <alignment horizontal="left" vertical="top" wrapText="1"/>
    </xf>
    <xf numFmtId="0" fontId="0" fillId="4" borderId="17" xfId="0" applyFill="1" applyBorder="1" applyAlignment="1">
      <alignment horizontal="left" vertical="top" wrapText="1"/>
    </xf>
    <xf numFmtId="0" fontId="0" fillId="4" borderId="14" xfId="0" applyFill="1" applyBorder="1" applyAlignment="1">
      <alignment horizontal="left" vertical="top" wrapText="1"/>
    </xf>
    <xf numFmtId="0" fontId="9" fillId="4" borderId="11"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7" xfId="0" applyFont="1" applyFill="1" applyBorder="1" applyAlignment="1">
      <alignment horizontal="left" vertical="center" wrapText="1"/>
    </xf>
    <xf numFmtId="0" fontId="0" fillId="4" borderId="13" xfId="0" applyFill="1" applyBorder="1" applyAlignment="1">
      <alignment horizontal="left" vertical="top"/>
    </xf>
    <xf numFmtId="0" fontId="0" fillId="4" borderId="17" xfId="0" applyFill="1" applyBorder="1" applyAlignment="1">
      <alignment horizontal="left" vertical="top"/>
    </xf>
    <xf numFmtId="0" fontId="0" fillId="4" borderId="14" xfId="0" applyFill="1" applyBorder="1" applyAlignment="1">
      <alignment horizontal="left" vertical="top"/>
    </xf>
    <xf numFmtId="0" fontId="9" fillId="4" borderId="11"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39"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17" xfId="0" applyFont="1" applyFill="1" applyBorder="1" applyAlignment="1">
      <alignment horizontal="left" vertical="top" wrapText="1"/>
    </xf>
    <xf numFmtId="0" fontId="32" fillId="4" borderId="0" xfId="0" applyFont="1" applyFill="1" applyAlignment="1">
      <alignment horizontal="center"/>
    </xf>
    <xf numFmtId="0" fontId="34" fillId="4" borderId="39" xfId="0" applyFont="1" applyFill="1" applyBorder="1" applyAlignment="1">
      <alignment horizontal="left"/>
    </xf>
    <xf numFmtId="0" fontId="34" fillId="4" borderId="0" xfId="0" applyFont="1" applyFill="1" applyBorder="1" applyAlignment="1">
      <alignment horizontal="left"/>
    </xf>
    <xf numFmtId="0" fontId="34" fillId="4" borderId="40" xfId="0" applyFont="1" applyFill="1" applyBorder="1" applyAlignment="1">
      <alignment horizontal="left"/>
    </xf>
    <xf numFmtId="0" fontId="10" fillId="4" borderId="0" xfId="2" applyFill="1" applyBorder="1" applyAlignment="1" applyProtection="1">
      <alignment horizontal="center"/>
    </xf>
    <xf numFmtId="0" fontId="45" fillId="3" borderId="0" xfId="0" applyFont="1" applyFill="1" applyBorder="1" applyAlignment="1">
      <alignment horizontal="left" vertical="top" wrapText="1"/>
    </xf>
    <xf numFmtId="0" fontId="23" fillId="4" borderId="0" xfId="0" applyFont="1" applyFill="1" applyBorder="1" applyAlignment="1">
      <alignment horizontal="left" wrapText="1"/>
    </xf>
    <xf numFmtId="0" fontId="14" fillId="4" borderId="39" xfId="0" applyFont="1" applyFill="1" applyBorder="1" applyAlignment="1">
      <alignment horizontal="left" wrapText="1"/>
    </xf>
    <xf numFmtId="0" fontId="14" fillId="4" borderId="0" xfId="0" applyFont="1" applyFill="1" applyBorder="1" applyAlignment="1">
      <alignment horizontal="left" wrapText="1"/>
    </xf>
    <xf numFmtId="0" fontId="14" fillId="4" borderId="40" xfId="0" applyFont="1" applyFill="1" applyBorder="1" applyAlignment="1">
      <alignment horizontal="left" wrapText="1"/>
    </xf>
    <xf numFmtId="0" fontId="0" fillId="4" borderId="17" xfId="0" applyFill="1" applyBorder="1" applyAlignment="1">
      <alignment horizontal="left"/>
    </xf>
    <xf numFmtId="0" fontId="9" fillId="3" borderId="4" xfId="0" applyFont="1" applyFill="1" applyBorder="1" applyAlignment="1">
      <alignment horizontal="center"/>
    </xf>
    <xf numFmtId="0" fontId="20" fillId="4" borderId="4" xfId="0" applyFont="1" applyFill="1" applyBorder="1" applyAlignment="1">
      <alignment vertical="center" wrapText="1"/>
    </xf>
    <xf numFmtId="0" fontId="9" fillId="3" borderId="4" xfId="0" applyFont="1" applyFill="1" applyBorder="1" applyAlignment="1">
      <alignment horizontal="center" vertical="center" wrapText="1"/>
    </xf>
    <xf numFmtId="0" fontId="0" fillId="0" borderId="4" xfId="0" applyFont="1" applyFill="1" applyBorder="1" applyAlignment="1">
      <alignment vertical="center" wrapText="1"/>
    </xf>
    <xf numFmtId="0" fontId="19" fillId="3" borderId="4"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3" borderId="9" xfId="0" applyFont="1" applyFill="1" applyBorder="1" applyAlignment="1">
      <alignment horizontal="left" vertical="top" wrapText="1"/>
    </xf>
    <xf numFmtId="0" fontId="38" fillId="0" borderId="0" xfId="0" applyFont="1" applyAlignment="1">
      <alignment horizontal="center" vertical="center"/>
    </xf>
    <xf numFmtId="0" fontId="3" fillId="0" borderId="2" xfId="0"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0" fontId="2" fillId="0" borderId="0" xfId="0" applyFont="1" applyAlignment="1">
      <alignment horizontal="center"/>
    </xf>
    <xf numFmtId="0" fontId="40" fillId="3" borderId="10" xfId="0" applyFont="1" applyFill="1" applyBorder="1" applyAlignment="1" applyProtection="1">
      <alignment horizontal="center" vertical="center" wrapText="1"/>
      <protection hidden="1"/>
    </xf>
    <xf numFmtId="0" fontId="40" fillId="3" borderId="8" xfId="0" applyFont="1" applyFill="1" applyBorder="1" applyAlignment="1" applyProtection="1">
      <alignment horizontal="center" vertical="center" wrapText="1"/>
      <protection hidden="1"/>
    </xf>
    <xf numFmtId="0" fontId="41" fillId="3" borderId="5" xfId="0" applyFont="1" applyFill="1" applyBorder="1" applyAlignment="1" applyProtection="1">
      <alignment horizontal="center" vertical="center" wrapText="1"/>
      <protection hidden="1"/>
    </xf>
    <xf numFmtId="0" fontId="42" fillId="3" borderId="5" xfId="0" applyFont="1" applyFill="1" applyBorder="1" applyAlignment="1" applyProtection="1">
      <alignment horizontal="center" vertical="center"/>
      <protection hidden="1"/>
    </xf>
    <xf numFmtId="0" fontId="3" fillId="3" borderId="3" xfId="0" applyFont="1" applyFill="1" applyBorder="1" applyAlignment="1">
      <alignment horizontal="left" wrapText="1"/>
    </xf>
    <xf numFmtId="0" fontId="3" fillId="3" borderId="1" xfId="0" applyFont="1" applyFill="1" applyBorder="1" applyAlignment="1">
      <alignment horizontal="left" wrapText="1"/>
    </xf>
    <xf numFmtId="0" fontId="3" fillId="3" borderId="3" xfId="0" applyFont="1" applyFill="1" applyBorder="1" applyAlignment="1">
      <alignment horizontal="center"/>
    </xf>
    <xf numFmtId="0" fontId="3" fillId="3" borderId="2" xfId="0" applyFont="1" applyFill="1" applyBorder="1" applyAlignment="1">
      <alignment horizontal="center"/>
    </xf>
    <xf numFmtId="0" fontId="3" fillId="3" borderId="1" xfId="0" applyFont="1" applyFill="1" applyBorder="1" applyAlignment="1">
      <alignment horizontal="center"/>
    </xf>
    <xf numFmtId="0" fontId="44" fillId="3" borderId="10" xfId="0" applyFont="1" applyFill="1" applyBorder="1" applyAlignment="1" applyProtection="1">
      <alignment horizontal="left" vertical="center" wrapText="1"/>
      <protection hidden="1"/>
    </xf>
    <xf numFmtId="0" fontId="44" fillId="3" borderId="9" xfId="0" applyFont="1" applyFill="1" applyBorder="1" applyAlignment="1" applyProtection="1">
      <alignment horizontal="left" vertical="center" wrapText="1"/>
      <protection hidden="1"/>
    </xf>
    <xf numFmtId="0" fontId="4" fillId="3" borderId="31" xfId="0" applyFont="1" applyFill="1" applyBorder="1" applyAlignment="1" applyProtection="1">
      <alignment horizontal="left" vertical="top" wrapText="1"/>
      <protection hidden="1"/>
    </xf>
    <xf numFmtId="0" fontId="4" fillId="3" borderId="26" xfId="0" applyFont="1" applyFill="1" applyBorder="1" applyAlignment="1" applyProtection="1">
      <alignment horizontal="left" vertical="top" wrapText="1"/>
      <protection hidden="1"/>
    </xf>
    <xf numFmtId="0" fontId="4" fillId="0" borderId="36"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0" borderId="10"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18" fillId="0" borderId="9" xfId="0" applyFont="1" applyFill="1" applyBorder="1" applyAlignment="1" applyProtection="1">
      <alignment horizontal="left" vertical="center" wrapText="1"/>
      <protection hidden="1"/>
    </xf>
    <xf numFmtId="0" fontId="18" fillId="0" borderId="4" xfId="0" applyFont="1" applyFill="1" applyBorder="1" applyAlignment="1" applyProtection="1">
      <alignment horizontal="left" vertical="center" wrapText="1"/>
      <protection hidden="1"/>
    </xf>
    <xf numFmtId="0" fontId="18" fillId="0" borderId="4" xfId="0" applyFont="1" applyFill="1" applyBorder="1" applyAlignment="1" applyProtection="1">
      <alignment horizontal="center" vertical="center"/>
      <protection hidden="1"/>
    </xf>
    <xf numFmtId="9" fontId="18" fillId="0" borderId="4" xfId="0" applyNumberFormat="1" applyFont="1" applyFill="1" applyBorder="1" applyAlignment="1" applyProtection="1">
      <alignment horizontal="center" vertical="center"/>
      <protection hidden="1"/>
    </xf>
    <xf numFmtId="0" fontId="18" fillId="0" borderId="4" xfId="0" applyFont="1" applyFill="1" applyBorder="1" applyAlignment="1" applyProtection="1">
      <alignment horizontal="center" vertical="center"/>
    </xf>
    <xf numFmtId="0" fontId="15" fillId="3" borderId="4" xfId="0" applyFont="1" applyFill="1" applyBorder="1" applyAlignment="1" applyProtection="1">
      <alignment horizontal="center" vertical="center" wrapText="1"/>
    </xf>
    <xf numFmtId="0" fontId="17" fillId="3" borderId="10" xfId="0" applyFont="1" applyFill="1" applyBorder="1" applyAlignment="1" applyProtection="1">
      <alignment horizontal="left" vertical="center"/>
    </xf>
    <xf numFmtId="0" fontId="17" fillId="3" borderId="15" xfId="0" applyFont="1" applyFill="1" applyBorder="1" applyAlignment="1" applyProtection="1">
      <alignment horizontal="left" vertical="center"/>
    </xf>
    <xf numFmtId="0" fontId="17" fillId="3" borderId="9" xfId="0" applyFont="1" applyFill="1" applyBorder="1" applyAlignment="1" applyProtection="1">
      <alignment horizontal="left" vertical="center"/>
    </xf>
    <xf numFmtId="0" fontId="17" fillId="0" borderId="4" xfId="0" applyFont="1" applyFill="1" applyBorder="1" applyAlignment="1" applyProtection="1">
      <alignment horizontal="center" vertical="center"/>
    </xf>
    <xf numFmtId="9" fontId="18" fillId="3" borderId="4" xfId="0" applyNumberFormat="1"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17" fillId="3" borderId="4" xfId="0" applyFont="1" applyFill="1" applyBorder="1" applyAlignment="1" applyProtection="1">
      <alignment horizontal="left" vertical="center" wrapText="1"/>
      <protection hidden="1"/>
    </xf>
    <xf numFmtId="0" fontId="18" fillId="3" borderId="4" xfId="0" applyFont="1" applyFill="1" applyBorder="1" applyAlignment="1" applyProtection="1">
      <alignment horizontal="center" vertical="center"/>
      <protection hidden="1"/>
    </xf>
    <xf numFmtId="9" fontId="18" fillId="3" borderId="4" xfId="0" applyNumberFormat="1" applyFont="1" applyFill="1" applyBorder="1" applyAlignment="1" applyProtection="1">
      <alignment horizontal="center" vertical="center"/>
      <protection hidden="1"/>
    </xf>
    <xf numFmtId="0" fontId="18" fillId="3" borderId="10" xfId="0" applyFont="1" applyFill="1" applyBorder="1" applyAlignment="1" applyProtection="1">
      <alignment horizontal="center" vertical="center"/>
      <protection hidden="1"/>
    </xf>
    <xf numFmtId="0" fontId="18" fillId="3" borderId="15" xfId="0" applyFont="1" applyFill="1" applyBorder="1" applyAlignment="1" applyProtection="1">
      <alignment horizontal="center" vertical="center"/>
      <protection hidden="1"/>
    </xf>
    <xf numFmtId="0" fontId="18" fillId="3" borderId="9" xfId="0" applyFont="1" applyFill="1" applyBorder="1" applyAlignment="1" applyProtection="1">
      <alignment horizontal="center" vertical="center"/>
      <protection hidden="1"/>
    </xf>
    <xf numFmtId="9" fontId="18" fillId="3" borderId="10" xfId="0" applyNumberFormat="1" applyFont="1" applyFill="1" applyBorder="1" applyAlignment="1" applyProtection="1">
      <alignment horizontal="center" vertical="center"/>
      <protection hidden="1"/>
    </xf>
    <xf numFmtId="9" fontId="18" fillId="3" borderId="15" xfId="0" applyNumberFormat="1" applyFont="1" applyFill="1" applyBorder="1" applyAlignment="1" applyProtection="1">
      <alignment horizontal="center" vertical="center"/>
      <protection hidden="1"/>
    </xf>
    <xf numFmtId="9" fontId="18" fillId="3" borderId="9" xfId="0" applyNumberFormat="1" applyFont="1" applyFill="1" applyBorder="1" applyAlignment="1" applyProtection="1">
      <alignment horizontal="center" vertical="center"/>
      <protection hidden="1"/>
    </xf>
    <xf numFmtId="0" fontId="18" fillId="0" borderId="10" xfId="0" applyFont="1" applyFill="1" applyBorder="1" applyAlignment="1" applyProtection="1">
      <alignment horizontal="center" vertical="center"/>
      <protection hidden="1"/>
    </xf>
    <xf numFmtId="0" fontId="18" fillId="0" borderId="15" xfId="0" applyFont="1" applyFill="1" applyBorder="1" applyAlignment="1" applyProtection="1">
      <alignment horizontal="center" vertical="center"/>
      <protection hidden="1"/>
    </xf>
    <xf numFmtId="0" fontId="18" fillId="0" borderId="9" xfId="0" applyFont="1" applyFill="1" applyBorder="1" applyAlignment="1" applyProtection="1">
      <alignment horizontal="center" vertical="center"/>
      <protection hidden="1"/>
    </xf>
    <xf numFmtId="9" fontId="18" fillId="0" borderId="10" xfId="0" applyNumberFormat="1" applyFont="1" applyFill="1" applyBorder="1" applyAlignment="1" applyProtection="1">
      <alignment horizontal="center" vertical="center"/>
      <protection hidden="1"/>
    </xf>
    <xf numFmtId="9" fontId="18" fillId="0" borderId="15" xfId="0" applyNumberFormat="1" applyFont="1" applyFill="1" applyBorder="1" applyAlignment="1" applyProtection="1">
      <alignment horizontal="center" vertical="center"/>
      <protection hidden="1"/>
    </xf>
    <xf numFmtId="9" fontId="18" fillId="0" borderId="9" xfId="0" applyNumberFormat="1" applyFont="1" applyFill="1" applyBorder="1" applyAlignment="1" applyProtection="1">
      <alignment horizontal="center" vertical="center"/>
      <protection hidden="1"/>
    </xf>
    <xf numFmtId="9" fontId="18" fillId="0" borderId="11" xfId="0" applyNumberFormat="1" applyFont="1" applyFill="1" applyBorder="1" applyAlignment="1" applyProtection="1">
      <alignment horizontal="center" vertical="center"/>
    </xf>
    <xf numFmtId="9" fontId="18" fillId="0" borderId="16" xfId="0" applyNumberFormat="1" applyFont="1" applyFill="1" applyBorder="1" applyAlignment="1" applyProtection="1">
      <alignment horizontal="center" vertical="center"/>
    </xf>
    <xf numFmtId="9" fontId="18" fillId="0" borderId="12" xfId="0" applyNumberFormat="1" applyFont="1" applyFill="1" applyBorder="1" applyAlignment="1" applyProtection="1">
      <alignment horizontal="center" vertical="center"/>
    </xf>
    <xf numFmtId="9" fontId="18" fillId="0" borderId="39" xfId="0" applyNumberFormat="1" applyFont="1" applyFill="1" applyBorder="1" applyAlignment="1" applyProtection="1">
      <alignment horizontal="center" vertical="center"/>
    </xf>
    <xf numFmtId="9" fontId="18" fillId="0" borderId="0" xfId="0" applyNumberFormat="1" applyFont="1" applyFill="1" applyBorder="1" applyAlignment="1" applyProtection="1">
      <alignment horizontal="center" vertical="center"/>
    </xf>
    <xf numFmtId="9" fontId="18" fillId="0" borderId="40" xfId="0" applyNumberFormat="1" applyFont="1" applyFill="1" applyBorder="1" applyAlignment="1" applyProtection="1">
      <alignment horizontal="center" vertical="center"/>
    </xf>
    <xf numFmtId="9" fontId="18" fillId="0" borderId="13" xfId="0" applyNumberFormat="1" applyFont="1" applyFill="1" applyBorder="1" applyAlignment="1" applyProtection="1">
      <alignment horizontal="center" vertical="center"/>
    </xf>
    <xf numFmtId="9" fontId="18" fillId="0" borderId="17" xfId="0" applyNumberFormat="1" applyFont="1" applyFill="1" applyBorder="1" applyAlignment="1" applyProtection="1">
      <alignment horizontal="center" vertical="center"/>
    </xf>
    <xf numFmtId="9" fontId="18" fillId="0" borderId="14" xfId="0" applyNumberFormat="1" applyFont="1" applyFill="1" applyBorder="1" applyAlignment="1" applyProtection="1">
      <alignment horizontal="center" vertical="center"/>
    </xf>
    <xf numFmtId="0" fontId="0" fillId="5" borderId="0" xfId="0" applyFont="1" applyFill="1" applyBorder="1" applyAlignment="1" applyProtection="1">
      <alignment horizontal="left" vertical="top" wrapText="1"/>
    </xf>
    <xf numFmtId="0" fontId="0" fillId="3" borderId="23" xfId="0" applyFont="1" applyFill="1" applyBorder="1" applyAlignment="1" applyProtection="1">
      <alignment horizontal="left" vertical="top" wrapText="1"/>
    </xf>
    <xf numFmtId="0" fontId="0" fillId="3" borderId="23" xfId="0" applyFont="1" applyFill="1" applyBorder="1" applyAlignment="1" applyProtection="1">
      <alignment horizontal="left" vertical="top"/>
    </xf>
    <xf numFmtId="0" fontId="0" fillId="3" borderId="25" xfId="0" applyFont="1" applyFill="1" applyBorder="1" applyAlignment="1" applyProtection="1">
      <alignment horizontal="left" vertical="top"/>
    </xf>
    <xf numFmtId="0" fontId="3" fillId="3" borderId="3"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1" xfId="0" applyFont="1" applyFill="1" applyBorder="1" applyAlignment="1" applyProtection="1">
      <alignment horizontal="center"/>
    </xf>
    <xf numFmtId="14" fontId="20" fillId="0" borderId="3" xfId="0" applyNumberFormat="1" applyFont="1" applyBorder="1" applyAlignment="1" applyProtection="1">
      <alignment horizontal="center"/>
      <protection hidden="1"/>
    </xf>
    <xf numFmtId="0" fontId="20" fillId="0" borderId="2" xfId="0" applyFont="1" applyBorder="1" applyAlignment="1" applyProtection="1">
      <alignment horizontal="center"/>
      <protection hidden="1"/>
    </xf>
    <xf numFmtId="14" fontId="20" fillId="5" borderId="2" xfId="0" applyNumberFormat="1" applyFont="1" applyFill="1" applyBorder="1" applyAlignment="1" applyProtection="1">
      <alignment horizontal="center" vertical="center"/>
      <protection hidden="1"/>
    </xf>
    <xf numFmtId="0" fontId="20" fillId="5" borderId="2" xfId="0" applyFont="1" applyFill="1" applyBorder="1" applyAlignment="1" applyProtection="1">
      <alignment horizontal="center" vertical="center"/>
      <protection hidden="1"/>
    </xf>
    <xf numFmtId="0" fontId="20" fillId="5" borderId="1" xfId="0" applyFont="1" applyFill="1" applyBorder="1" applyAlignment="1" applyProtection="1">
      <alignment horizontal="center" vertical="center"/>
      <protection hidden="1"/>
    </xf>
    <xf numFmtId="0" fontId="0" fillId="3" borderId="0" xfId="0" applyFont="1" applyFill="1" applyBorder="1" applyAlignment="1" applyProtection="1">
      <alignment horizontal="left" vertical="top" wrapText="1"/>
    </xf>
    <xf numFmtId="0" fontId="0" fillId="3" borderId="24" xfId="0" applyFont="1" applyFill="1" applyBorder="1" applyAlignment="1" applyProtection="1">
      <alignment horizontal="left" vertical="top" wrapText="1"/>
    </xf>
    <xf numFmtId="0" fontId="9" fillId="3" borderId="18" xfId="0" applyFont="1" applyFill="1" applyBorder="1" applyAlignment="1" applyProtection="1">
      <alignment horizontal="left" vertical="center"/>
    </xf>
    <xf numFmtId="0" fontId="9" fillId="3" borderId="19"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top" wrapText="1"/>
    </xf>
    <xf numFmtId="0" fontId="0" fillId="3" borderId="0" xfId="0" applyFont="1" applyFill="1" applyBorder="1" applyAlignment="1" applyProtection="1">
      <alignment horizontal="left" vertical="top"/>
    </xf>
    <xf numFmtId="0" fontId="0" fillId="3" borderId="24" xfId="0" applyFont="1" applyFill="1" applyBorder="1" applyAlignment="1" applyProtection="1">
      <alignment horizontal="left" vertical="top"/>
    </xf>
    <xf numFmtId="0" fontId="29" fillId="0" borderId="0" xfId="0" applyFont="1" applyFill="1" applyAlignment="1" applyProtection="1">
      <alignment horizontal="center"/>
    </xf>
    <xf numFmtId="0" fontId="31" fillId="0" borderId="0" xfId="0" applyFont="1" applyFill="1" applyBorder="1" applyAlignment="1" applyProtection="1">
      <alignment horizontal="center" vertical="center"/>
    </xf>
    <xf numFmtId="0" fontId="17" fillId="3" borderId="9" xfId="0" applyFont="1" applyFill="1" applyBorder="1" applyAlignment="1" applyProtection="1">
      <alignment horizontal="left" vertical="center" wrapText="1"/>
      <protection hidden="1"/>
    </xf>
    <xf numFmtId="0" fontId="18" fillId="0" borderId="15" xfId="0" applyFont="1" applyFill="1" applyBorder="1" applyAlignment="1" applyProtection="1">
      <alignment horizontal="left" vertical="center" wrapText="1"/>
      <protection hidden="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2D6BA"/>
      <color rgb="FFAF1E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U76"/>
  <sheetViews>
    <sheetView view="pageBreakPreview" zoomScale="112" zoomScaleNormal="100" zoomScaleSheetLayoutView="112" workbookViewId="0">
      <selection activeCell="F19" sqref="F19:I19"/>
    </sheetView>
  </sheetViews>
  <sheetFormatPr defaultRowHeight="14.5" x14ac:dyDescent="0.35"/>
  <cols>
    <col min="1" max="1" width="4.453125" customWidth="1"/>
    <col min="2" max="2" width="8.81640625" customWidth="1"/>
    <col min="3" max="3" width="11.6328125" customWidth="1"/>
    <col min="4" max="4" width="15.08984375" customWidth="1"/>
    <col min="5" max="5" width="5.90625" customWidth="1"/>
    <col min="7" max="7" width="9.1796875" customWidth="1"/>
    <col min="8" max="8" width="10.08984375" customWidth="1"/>
    <col min="9" max="9" width="12.81640625" customWidth="1"/>
    <col min="13" max="13" width="11.36328125" customWidth="1"/>
    <col min="14" max="14" width="13" customWidth="1"/>
    <col min="15" max="15" width="12.90625" customWidth="1"/>
    <col min="17" max="17" width="11.1796875" customWidth="1"/>
    <col min="21" max="21" width="3.08984375" customWidth="1"/>
  </cols>
  <sheetData>
    <row r="1" spans="1:47" s="78" customFormat="1" ht="28.5" x14ac:dyDescent="0.65">
      <c r="A1" s="196" t="s">
        <v>86</v>
      </c>
      <c r="B1" s="196"/>
      <c r="C1" s="196"/>
      <c r="D1" s="196"/>
      <c r="E1" s="196"/>
      <c r="F1" s="196"/>
      <c r="G1" s="196"/>
      <c r="H1" s="196"/>
      <c r="I1" s="196"/>
      <c r="J1" s="196"/>
      <c r="K1" s="196"/>
      <c r="L1" s="196"/>
      <c r="M1" s="196"/>
      <c r="N1" s="196"/>
      <c r="O1" s="196"/>
      <c r="P1" s="196"/>
      <c r="Q1" s="196"/>
      <c r="R1" s="196"/>
      <c r="S1" s="196"/>
      <c r="T1" s="196"/>
      <c r="U1" s="196"/>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row>
    <row r="2" spans="1:47" s="16" customFormat="1" ht="15" customHeight="1" x14ac:dyDescent="0.35">
      <c r="B2" s="202" t="s">
        <v>54</v>
      </c>
      <c r="C2" s="202"/>
      <c r="D2" s="202"/>
      <c r="E2" s="202"/>
      <c r="F2" s="202"/>
      <c r="G2" s="202"/>
      <c r="H2" s="202"/>
      <c r="I2" s="202"/>
      <c r="J2" s="202"/>
      <c r="K2" s="202"/>
      <c r="L2" s="202"/>
      <c r="M2" s="202"/>
      <c r="N2" s="202"/>
      <c r="O2" s="202"/>
      <c r="P2" s="202"/>
      <c r="Q2" s="202"/>
      <c r="R2" s="202"/>
      <c r="S2" s="202"/>
      <c r="T2" s="202"/>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row>
    <row r="3" spans="1:47" s="16" customFormat="1" x14ac:dyDescent="0.35">
      <c r="B3" s="202"/>
      <c r="C3" s="202"/>
      <c r="D3" s="202"/>
      <c r="E3" s="202"/>
      <c r="F3" s="202"/>
      <c r="G3" s="202"/>
      <c r="H3" s="202"/>
      <c r="I3" s="202"/>
      <c r="J3" s="202"/>
      <c r="K3" s="202"/>
      <c r="L3" s="202"/>
      <c r="M3" s="202"/>
      <c r="N3" s="202"/>
      <c r="O3" s="202"/>
      <c r="P3" s="202"/>
      <c r="Q3" s="202"/>
      <c r="R3" s="202"/>
      <c r="S3" s="202"/>
      <c r="T3" s="202"/>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row>
    <row r="4" spans="1:47" s="16" customFormat="1" ht="18" customHeight="1" x14ac:dyDescent="0.35">
      <c r="B4" s="202"/>
      <c r="C4" s="202"/>
      <c r="D4" s="202"/>
      <c r="E4" s="202"/>
      <c r="F4" s="202"/>
      <c r="G4" s="202"/>
      <c r="H4" s="202"/>
      <c r="I4" s="202"/>
      <c r="J4" s="202"/>
      <c r="K4" s="202"/>
      <c r="L4" s="202"/>
      <c r="M4" s="202"/>
      <c r="N4" s="202"/>
      <c r="O4" s="202"/>
      <c r="P4" s="202"/>
      <c r="Q4" s="202"/>
      <c r="R4" s="202"/>
      <c r="S4" s="202"/>
      <c r="T4" s="202"/>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row>
    <row r="5" spans="1:47" s="16" customFormat="1" ht="6.75" customHeight="1" x14ac:dyDescent="0.35">
      <c r="B5" s="17"/>
      <c r="C5" s="17"/>
      <c r="D5" s="17"/>
      <c r="E5" s="17"/>
      <c r="F5" s="17"/>
      <c r="G5" s="17"/>
      <c r="H5" s="17"/>
      <c r="I5" s="17"/>
      <c r="J5" s="17"/>
      <c r="K5" s="17"/>
      <c r="L5" s="17"/>
      <c r="M5" s="17"/>
      <c r="N5" s="17"/>
      <c r="O5" s="17"/>
      <c r="P5" s="17"/>
      <c r="Q5" s="17"/>
      <c r="R5" s="17"/>
      <c r="S5" s="17"/>
      <c r="T5" s="1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row>
    <row r="6" spans="1:47" s="16" customFormat="1" ht="18.5" x14ac:dyDescent="0.45">
      <c r="A6" s="17"/>
      <c r="B6" s="79" t="s">
        <v>55</v>
      </c>
      <c r="C6" s="17"/>
      <c r="D6" s="17"/>
      <c r="E6" s="17"/>
      <c r="F6" s="17"/>
      <c r="G6" s="17"/>
      <c r="H6" s="17"/>
      <c r="I6" s="17"/>
      <c r="J6" s="17"/>
      <c r="K6" s="17"/>
      <c r="L6" s="17"/>
      <c r="M6" s="17"/>
      <c r="N6" s="17"/>
      <c r="O6" s="17"/>
      <c r="P6" s="17"/>
      <c r="Q6" s="17"/>
      <c r="R6" s="17"/>
      <c r="S6" s="17"/>
      <c r="T6" s="17"/>
      <c r="U6" s="1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row>
    <row r="7" spans="1:47" s="32" customFormat="1" x14ac:dyDescent="0.35">
      <c r="A7" s="31"/>
      <c r="B7" s="30" t="s">
        <v>142</v>
      </c>
      <c r="C7" s="31"/>
      <c r="D7" s="31"/>
      <c r="E7" s="31"/>
      <c r="F7" s="31"/>
      <c r="G7" s="31"/>
      <c r="H7" s="31"/>
      <c r="I7" s="31"/>
      <c r="J7" s="31"/>
      <c r="K7" s="31"/>
      <c r="L7" s="31"/>
      <c r="M7" s="31"/>
      <c r="N7" s="31"/>
      <c r="O7" s="31"/>
      <c r="P7" s="31"/>
      <c r="Q7" s="31"/>
      <c r="R7" s="31"/>
      <c r="S7" s="31"/>
      <c r="T7" s="31"/>
      <c r="U7" s="31"/>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row>
    <row r="8" spans="1:47" s="32" customFormat="1" x14ac:dyDescent="0.35">
      <c r="A8" s="31"/>
      <c r="B8" s="75" t="s">
        <v>173</v>
      </c>
      <c r="C8" s="76"/>
      <c r="D8" s="76"/>
      <c r="E8" s="76"/>
      <c r="F8" s="76"/>
      <c r="G8" s="76"/>
      <c r="H8" s="76"/>
      <c r="I8" s="76"/>
      <c r="J8" s="76"/>
      <c r="K8" s="76"/>
      <c r="L8" s="76"/>
      <c r="M8" s="76"/>
      <c r="N8" s="76"/>
      <c r="O8" s="31"/>
      <c r="P8" s="31"/>
      <c r="Q8" s="31"/>
      <c r="R8" s="31"/>
      <c r="S8" s="31"/>
      <c r="T8" s="31"/>
      <c r="U8" s="31"/>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row>
    <row r="9" spans="1:47" s="32" customFormat="1" x14ac:dyDescent="0.35">
      <c r="A9" s="31"/>
      <c r="B9" s="75" t="s">
        <v>189</v>
      </c>
      <c r="C9" s="112"/>
      <c r="D9" s="112"/>
      <c r="E9" s="112"/>
      <c r="F9" s="112"/>
      <c r="G9" s="112"/>
      <c r="H9" s="112"/>
      <c r="I9" s="112"/>
      <c r="J9" s="76"/>
      <c r="K9" s="76"/>
      <c r="L9" s="76"/>
      <c r="M9" s="76"/>
      <c r="N9" s="76"/>
      <c r="O9" s="31"/>
      <c r="P9" s="31"/>
      <c r="Q9" s="31"/>
      <c r="R9" s="31"/>
      <c r="S9" s="31"/>
      <c r="T9" s="31"/>
      <c r="U9" s="31"/>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row>
    <row r="10" spans="1:47" s="32" customFormat="1" x14ac:dyDescent="0.35">
      <c r="A10" s="31"/>
      <c r="B10" s="75" t="s">
        <v>188</v>
      </c>
      <c r="C10" s="76"/>
      <c r="D10" s="76"/>
      <c r="E10" s="76"/>
      <c r="F10" s="76"/>
      <c r="G10" s="76"/>
      <c r="H10" s="76"/>
      <c r="I10" s="76"/>
      <c r="J10" s="76"/>
      <c r="K10" s="76"/>
      <c r="L10" s="76"/>
      <c r="M10" s="76"/>
      <c r="N10" s="76"/>
      <c r="O10" s="31"/>
      <c r="P10" s="31"/>
      <c r="Q10" s="31"/>
      <c r="R10" s="31"/>
      <c r="S10" s="31"/>
      <c r="T10" s="31"/>
      <c r="U10" s="31"/>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row>
    <row r="11" spans="1:47" s="32" customFormat="1" ht="15" customHeight="1" x14ac:dyDescent="0.35">
      <c r="A11" s="31"/>
      <c r="B11" s="201" t="s">
        <v>184</v>
      </c>
      <c r="C11" s="201"/>
      <c r="D11" s="201"/>
      <c r="E11" s="201"/>
      <c r="F11" s="201"/>
      <c r="G11" s="201"/>
      <c r="H11" s="201"/>
      <c r="I11" s="201"/>
      <c r="J11" s="201"/>
      <c r="K11" s="201"/>
      <c r="L11" s="201"/>
      <c r="M11" s="201"/>
      <c r="N11" s="201"/>
      <c r="O11" s="201"/>
      <c r="P11" s="201"/>
      <c r="Q11" s="201"/>
      <c r="R11" s="201"/>
      <c r="S11" s="201"/>
      <c r="T11" s="201"/>
      <c r="U11" s="31"/>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row>
    <row r="12" spans="1:47" s="32" customFormat="1" x14ac:dyDescent="0.35">
      <c r="A12" s="31"/>
      <c r="B12" s="201"/>
      <c r="C12" s="201"/>
      <c r="D12" s="201"/>
      <c r="E12" s="201"/>
      <c r="F12" s="201"/>
      <c r="G12" s="201"/>
      <c r="H12" s="201"/>
      <c r="I12" s="201"/>
      <c r="J12" s="201"/>
      <c r="K12" s="201"/>
      <c r="L12" s="201"/>
      <c r="M12" s="201"/>
      <c r="N12" s="201"/>
      <c r="O12" s="201"/>
      <c r="P12" s="201"/>
      <c r="Q12" s="201"/>
      <c r="R12" s="201"/>
      <c r="S12" s="201"/>
      <c r="T12" s="201"/>
      <c r="U12" s="31"/>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row>
    <row r="13" spans="1:47" s="32" customFormat="1" x14ac:dyDescent="0.35">
      <c r="A13" s="31"/>
      <c r="B13" s="201"/>
      <c r="C13" s="201"/>
      <c r="D13" s="201"/>
      <c r="E13" s="201"/>
      <c r="F13" s="201"/>
      <c r="G13" s="201"/>
      <c r="H13" s="201"/>
      <c r="I13" s="201"/>
      <c r="J13" s="201"/>
      <c r="K13" s="201"/>
      <c r="L13" s="201"/>
      <c r="M13" s="201"/>
      <c r="N13" s="201"/>
      <c r="O13" s="201"/>
      <c r="P13" s="201"/>
      <c r="Q13" s="201"/>
      <c r="R13" s="201"/>
      <c r="S13" s="201"/>
      <c r="T13" s="201"/>
      <c r="U13" s="31"/>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row>
    <row r="14" spans="1:47" s="32" customFormat="1" x14ac:dyDescent="0.35">
      <c r="A14" s="31"/>
      <c r="B14" s="201"/>
      <c r="C14" s="201"/>
      <c r="D14" s="201"/>
      <c r="E14" s="201"/>
      <c r="F14" s="201"/>
      <c r="G14" s="201"/>
      <c r="H14" s="201"/>
      <c r="I14" s="201"/>
      <c r="J14" s="201"/>
      <c r="K14" s="201"/>
      <c r="L14" s="201"/>
      <c r="M14" s="201"/>
      <c r="N14" s="201"/>
      <c r="O14" s="201"/>
      <c r="P14" s="201"/>
      <c r="Q14" s="201"/>
      <c r="R14" s="201"/>
      <c r="S14" s="201"/>
      <c r="T14" s="201"/>
      <c r="U14" s="31"/>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row>
    <row r="15" spans="1:47" s="32" customFormat="1" x14ac:dyDescent="0.35">
      <c r="A15" s="31"/>
      <c r="B15" s="201"/>
      <c r="C15" s="201"/>
      <c r="D15" s="201"/>
      <c r="E15" s="201"/>
      <c r="F15" s="201"/>
      <c r="G15" s="201"/>
      <c r="H15" s="201"/>
      <c r="I15" s="201"/>
      <c r="J15" s="201"/>
      <c r="K15" s="201"/>
      <c r="L15" s="201"/>
      <c r="M15" s="201"/>
      <c r="N15" s="201"/>
      <c r="O15" s="201"/>
      <c r="P15" s="201"/>
      <c r="Q15" s="201"/>
      <c r="R15" s="201"/>
      <c r="S15" s="201"/>
      <c r="T15" s="201"/>
      <c r="U15" s="31"/>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row>
    <row r="16" spans="1:47" s="32" customFormat="1" x14ac:dyDescent="0.35">
      <c r="A16" s="31"/>
      <c r="B16" s="201"/>
      <c r="C16" s="201"/>
      <c r="D16" s="201"/>
      <c r="E16" s="201"/>
      <c r="F16" s="201"/>
      <c r="G16" s="201"/>
      <c r="H16" s="201"/>
      <c r="I16" s="201"/>
      <c r="J16" s="201"/>
      <c r="K16" s="201"/>
      <c r="L16" s="201"/>
      <c r="M16" s="201"/>
      <c r="N16" s="201"/>
      <c r="O16" s="201"/>
      <c r="P16" s="201"/>
      <c r="Q16" s="201"/>
      <c r="R16" s="201"/>
      <c r="S16" s="201"/>
      <c r="T16" s="201"/>
      <c r="U16" s="31"/>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row>
    <row r="17" spans="1:47" s="16" customFormat="1" ht="18" customHeight="1" x14ac:dyDescent="0.35">
      <c r="A17" s="17"/>
      <c r="B17" s="206" t="s">
        <v>170</v>
      </c>
      <c r="C17" s="206"/>
      <c r="D17" s="206"/>
      <c r="E17" s="206"/>
      <c r="F17" s="206"/>
      <c r="G17" s="206"/>
      <c r="H17" s="206"/>
      <c r="I17" s="206"/>
      <c r="J17" s="206"/>
      <c r="K17" s="206"/>
      <c r="L17" s="206"/>
      <c r="M17" s="206"/>
      <c r="N17" s="206"/>
      <c r="O17" s="206"/>
      <c r="P17" s="206"/>
      <c r="Q17" s="206"/>
      <c r="R17" s="17"/>
      <c r="S17" s="17"/>
      <c r="T17" s="17"/>
      <c r="U17" s="17"/>
      <c r="V17" s="59"/>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row>
    <row r="18" spans="1:47" s="16" customFormat="1" ht="29" x14ac:dyDescent="0.35">
      <c r="A18" s="17"/>
      <c r="B18" s="207" t="s">
        <v>167</v>
      </c>
      <c r="C18" s="207"/>
      <c r="D18" s="207"/>
      <c r="E18" s="207"/>
      <c r="F18" s="209" t="s">
        <v>143</v>
      </c>
      <c r="G18" s="209"/>
      <c r="H18" s="209"/>
      <c r="I18" s="209"/>
      <c r="J18" s="209" t="s">
        <v>56</v>
      </c>
      <c r="K18" s="209"/>
      <c r="L18" s="209"/>
      <c r="M18" s="209"/>
      <c r="N18" s="209"/>
      <c r="O18" s="209"/>
      <c r="P18" s="209"/>
      <c r="Q18" s="150" t="s">
        <v>144</v>
      </c>
      <c r="R18" s="74"/>
      <c r="S18" s="74"/>
      <c r="T18" s="17"/>
      <c r="U18" s="17"/>
      <c r="V18" s="59"/>
      <c r="W18" s="59"/>
      <c r="X18" s="59"/>
      <c r="Y18" s="57"/>
      <c r="Z18" s="57"/>
      <c r="AA18" s="57"/>
      <c r="AB18" s="57"/>
      <c r="AC18" s="57"/>
      <c r="AD18" s="57"/>
      <c r="AE18" s="57"/>
      <c r="AF18" s="57"/>
      <c r="AG18" s="57"/>
      <c r="AH18" s="57"/>
      <c r="AI18" s="57"/>
      <c r="AJ18" s="57"/>
      <c r="AK18" s="57"/>
      <c r="AL18" s="57"/>
      <c r="AM18" s="57"/>
      <c r="AN18" s="57"/>
      <c r="AO18" s="57"/>
      <c r="AP18" s="57"/>
      <c r="AQ18" s="57"/>
      <c r="AR18" s="57"/>
      <c r="AS18" s="57"/>
      <c r="AT18" s="57"/>
      <c r="AU18" s="57"/>
    </row>
    <row r="19" spans="1:47" s="16" customFormat="1" ht="62.25" customHeight="1" x14ac:dyDescent="0.35">
      <c r="A19" s="17"/>
      <c r="B19" s="208" t="s">
        <v>186</v>
      </c>
      <c r="C19" s="208"/>
      <c r="D19" s="208"/>
      <c r="E19" s="208"/>
      <c r="F19" s="210" t="s">
        <v>192</v>
      </c>
      <c r="G19" s="210"/>
      <c r="H19" s="210"/>
      <c r="I19" s="210"/>
      <c r="J19" s="210" t="s">
        <v>166</v>
      </c>
      <c r="K19" s="210"/>
      <c r="L19" s="210"/>
      <c r="M19" s="210"/>
      <c r="N19" s="210"/>
      <c r="O19" s="210"/>
      <c r="P19" s="210"/>
      <c r="Q19" s="107" t="s">
        <v>185</v>
      </c>
      <c r="R19" s="33"/>
      <c r="S19" s="113"/>
      <c r="T19" s="17"/>
      <c r="U19" s="17"/>
      <c r="V19" s="59"/>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row>
    <row r="20" spans="1:47" s="16" customFormat="1" ht="62.25" customHeight="1" x14ac:dyDescent="0.35">
      <c r="A20" s="17"/>
      <c r="B20" s="208"/>
      <c r="C20" s="208"/>
      <c r="D20" s="208"/>
      <c r="E20" s="208"/>
      <c r="F20" s="210" t="s">
        <v>162</v>
      </c>
      <c r="G20" s="210"/>
      <c r="H20" s="210"/>
      <c r="I20" s="210"/>
      <c r="J20" s="210" t="s">
        <v>168</v>
      </c>
      <c r="K20" s="210"/>
      <c r="L20" s="210"/>
      <c r="M20" s="210"/>
      <c r="N20" s="210"/>
      <c r="O20" s="210"/>
      <c r="P20" s="210"/>
      <c r="Q20" s="107" t="s">
        <v>150</v>
      </c>
      <c r="R20" s="33"/>
      <c r="S20" s="33"/>
      <c r="T20" s="17"/>
      <c r="U20" s="17"/>
      <c r="V20" s="59"/>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row>
    <row r="21" spans="1:47" s="16" customFormat="1" ht="131" customHeight="1" x14ac:dyDescent="0.35">
      <c r="A21" s="17"/>
      <c r="B21" s="208"/>
      <c r="C21" s="208"/>
      <c r="D21" s="208"/>
      <c r="E21" s="208"/>
      <c r="F21" s="210" t="s">
        <v>164</v>
      </c>
      <c r="G21" s="210"/>
      <c r="H21" s="210"/>
      <c r="I21" s="210"/>
      <c r="J21" s="210" t="s">
        <v>169</v>
      </c>
      <c r="K21" s="210"/>
      <c r="L21" s="210"/>
      <c r="M21" s="210"/>
      <c r="N21" s="210"/>
      <c r="O21" s="210"/>
      <c r="P21" s="210"/>
      <c r="Q21" s="107" t="s">
        <v>150</v>
      </c>
      <c r="R21" s="33"/>
      <c r="S21" s="33"/>
      <c r="T21" s="17"/>
      <c r="U21" s="17"/>
      <c r="V21" s="59"/>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row>
    <row r="22" spans="1:47" s="16" customFormat="1" ht="85.5" customHeight="1" x14ac:dyDescent="0.35">
      <c r="A22" s="17"/>
      <c r="B22" s="208"/>
      <c r="C22" s="208"/>
      <c r="D22" s="208"/>
      <c r="E22" s="208"/>
      <c r="F22" s="210" t="s">
        <v>161</v>
      </c>
      <c r="G22" s="210"/>
      <c r="H22" s="210"/>
      <c r="I22" s="210"/>
      <c r="J22" s="210" t="s">
        <v>171</v>
      </c>
      <c r="K22" s="210"/>
      <c r="L22" s="210"/>
      <c r="M22" s="210"/>
      <c r="N22" s="210"/>
      <c r="O22" s="210"/>
      <c r="P22" s="210"/>
      <c r="Q22" s="107" t="s">
        <v>150</v>
      </c>
      <c r="R22" s="33"/>
      <c r="S22" s="33"/>
      <c r="T22" s="17"/>
      <c r="U22" s="17"/>
      <c r="V22" s="59"/>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row>
    <row r="23" spans="1:47" s="16" customFormat="1" ht="141.5" customHeight="1" x14ac:dyDescent="0.35">
      <c r="A23" s="17"/>
      <c r="B23" s="208"/>
      <c r="C23" s="208"/>
      <c r="D23" s="208"/>
      <c r="E23" s="208"/>
      <c r="F23" s="210" t="s">
        <v>165</v>
      </c>
      <c r="G23" s="210"/>
      <c r="H23" s="210"/>
      <c r="I23" s="210"/>
      <c r="J23" s="210" t="s">
        <v>172</v>
      </c>
      <c r="K23" s="210"/>
      <c r="L23" s="210"/>
      <c r="M23" s="210"/>
      <c r="N23" s="210"/>
      <c r="O23" s="210"/>
      <c r="P23" s="210"/>
      <c r="Q23" s="107" t="s">
        <v>163</v>
      </c>
      <c r="R23" s="33"/>
      <c r="S23" s="33"/>
      <c r="T23" s="17"/>
      <c r="U23" s="17"/>
      <c r="V23" s="59"/>
      <c r="W23" s="59"/>
      <c r="X23" s="59"/>
      <c r="Y23" s="57"/>
      <c r="Z23" s="57"/>
      <c r="AA23" s="57"/>
      <c r="AB23" s="57"/>
      <c r="AC23" s="57"/>
      <c r="AD23" s="57"/>
      <c r="AE23" s="57"/>
      <c r="AF23" s="57"/>
      <c r="AG23" s="57"/>
      <c r="AH23" s="57"/>
      <c r="AI23" s="57"/>
      <c r="AJ23" s="57"/>
      <c r="AK23" s="57"/>
      <c r="AL23" s="57"/>
      <c r="AM23" s="57"/>
      <c r="AN23" s="57"/>
      <c r="AO23" s="57"/>
      <c r="AP23" s="57"/>
      <c r="AQ23" s="57"/>
      <c r="AR23" s="57"/>
      <c r="AS23" s="57"/>
      <c r="AT23" s="57"/>
      <c r="AU23" s="57"/>
    </row>
    <row r="24" spans="1:47" s="78" customFormat="1" ht="23.5" x14ac:dyDescent="0.55000000000000004">
      <c r="B24" s="80" t="s">
        <v>57</v>
      </c>
      <c r="C24" s="81"/>
      <c r="D24" s="81"/>
      <c r="E24" s="82"/>
      <c r="F24" s="83"/>
      <c r="G24" s="83"/>
      <c r="H24" s="83"/>
      <c r="I24" s="84"/>
      <c r="J24" s="84"/>
      <c r="K24" s="84"/>
      <c r="L24" s="84"/>
      <c r="M24" s="84"/>
      <c r="N24" s="84"/>
      <c r="O24" s="84"/>
      <c r="P24" s="84"/>
      <c r="Q24" s="84"/>
      <c r="R24" s="84"/>
      <c r="S24" s="84"/>
      <c r="T24" s="85"/>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row>
    <row r="25" spans="1:47" s="78" customFormat="1" x14ac:dyDescent="0.35">
      <c r="B25" s="197" t="s">
        <v>82</v>
      </c>
      <c r="C25" s="198"/>
      <c r="D25" s="198"/>
      <c r="E25" s="198"/>
      <c r="F25" s="198"/>
      <c r="G25" s="198"/>
      <c r="H25" s="198"/>
      <c r="I25" s="198"/>
      <c r="J25" s="198"/>
      <c r="K25" s="198"/>
      <c r="L25" s="198"/>
      <c r="M25" s="198"/>
      <c r="N25" s="198"/>
      <c r="O25" s="198"/>
      <c r="P25" s="198"/>
      <c r="Q25" s="198"/>
      <c r="R25" s="198"/>
      <c r="S25" s="198"/>
      <c r="T25" s="199"/>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row>
    <row r="26" spans="1:47" s="16" customFormat="1" ht="46.5" customHeight="1" x14ac:dyDescent="0.35">
      <c r="B26" s="203" t="s">
        <v>147</v>
      </c>
      <c r="C26" s="204"/>
      <c r="D26" s="204"/>
      <c r="E26" s="204"/>
      <c r="F26" s="204"/>
      <c r="G26" s="204"/>
      <c r="H26" s="204"/>
      <c r="I26" s="204"/>
      <c r="J26" s="204"/>
      <c r="K26" s="204"/>
      <c r="L26" s="204"/>
      <c r="M26" s="204"/>
      <c r="N26" s="204"/>
      <c r="O26" s="204"/>
      <c r="P26" s="204"/>
      <c r="Q26" s="204"/>
      <c r="R26" s="204"/>
      <c r="S26" s="204"/>
      <c r="T26" s="205"/>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row>
    <row r="27" spans="1:47" s="16" customFormat="1" ht="15" customHeight="1" x14ac:dyDescent="0.35">
      <c r="B27" s="164" t="s">
        <v>187</v>
      </c>
      <c r="C27" s="165"/>
      <c r="D27" s="165"/>
      <c r="E27" s="165"/>
      <c r="F27" s="165"/>
      <c r="G27" s="165"/>
      <c r="H27" s="165"/>
      <c r="I27" s="165"/>
      <c r="J27" s="165"/>
      <c r="K27" s="165"/>
      <c r="L27" s="165"/>
      <c r="M27" s="165"/>
      <c r="N27" s="165"/>
      <c r="O27" s="165"/>
      <c r="P27" s="165"/>
      <c r="Q27" s="165"/>
      <c r="R27" s="165"/>
      <c r="S27" s="165"/>
      <c r="T27" s="166"/>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row>
    <row r="28" spans="1:47" s="16" customFormat="1" x14ac:dyDescent="0.35">
      <c r="B28" s="164"/>
      <c r="C28" s="165"/>
      <c r="D28" s="165"/>
      <c r="E28" s="165"/>
      <c r="F28" s="165"/>
      <c r="G28" s="165"/>
      <c r="H28" s="165"/>
      <c r="I28" s="165"/>
      <c r="J28" s="165"/>
      <c r="K28" s="165"/>
      <c r="L28" s="165"/>
      <c r="M28" s="165"/>
      <c r="N28" s="165"/>
      <c r="O28" s="165"/>
      <c r="P28" s="165"/>
      <c r="Q28" s="165"/>
      <c r="R28" s="165"/>
      <c r="S28" s="165"/>
      <c r="T28" s="166"/>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s="16" customFormat="1" x14ac:dyDescent="0.35">
      <c r="B29" s="164"/>
      <c r="C29" s="165"/>
      <c r="D29" s="165"/>
      <c r="E29" s="165"/>
      <c r="F29" s="165"/>
      <c r="G29" s="165"/>
      <c r="H29" s="165"/>
      <c r="I29" s="165"/>
      <c r="J29" s="165"/>
      <c r="K29" s="165"/>
      <c r="L29" s="165"/>
      <c r="M29" s="165"/>
      <c r="N29" s="165"/>
      <c r="O29" s="165"/>
      <c r="P29" s="165"/>
      <c r="Q29" s="165"/>
      <c r="R29" s="165"/>
      <c r="S29" s="165"/>
      <c r="T29" s="166"/>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row>
    <row r="30" spans="1:47" s="16" customFormat="1" ht="6.75" customHeight="1" x14ac:dyDescent="0.35">
      <c r="B30" s="28"/>
      <c r="C30" s="29"/>
      <c r="D30" s="29"/>
      <c r="E30" s="29"/>
      <c r="F30" s="29"/>
      <c r="G30" s="29"/>
      <c r="H30" s="29"/>
      <c r="I30" s="29"/>
      <c r="J30" s="29"/>
      <c r="K30" s="29"/>
      <c r="L30" s="29"/>
      <c r="M30" s="29"/>
      <c r="N30" s="17"/>
      <c r="O30" s="17"/>
      <c r="P30" s="17"/>
      <c r="Q30" s="17"/>
      <c r="R30" s="17"/>
      <c r="S30" s="17"/>
      <c r="T30" s="20"/>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row>
    <row r="31" spans="1:47" s="16" customFormat="1" ht="15.75" customHeight="1" x14ac:dyDescent="0.35">
      <c r="B31" s="111"/>
      <c r="C31" s="109"/>
      <c r="D31" s="109"/>
      <c r="E31" s="109"/>
      <c r="F31" s="109"/>
      <c r="G31" s="109"/>
      <c r="H31" s="109"/>
      <c r="I31" s="109"/>
      <c r="J31" s="109"/>
      <c r="K31" s="109"/>
      <c r="L31" s="109"/>
      <c r="M31" s="109"/>
      <c r="N31" s="109"/>
      <c r="O31" s="109"/>
      <c r="P31" s="109"/>
      <c r="Q31" s="109"/>
      <c r="R31" s="109"/>
      <c r="S31" s="109"/>
      <c r="T31" s="110"/>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row>
    <row r="32" spans="1:47" s="16" customFormat="1" ht="15.75" customHeight="1" x14ac:dyDescent="0.35">
      <c r="B32" s="108"/>
      <c r="C32" s="109"/>
      <c r="D32" s="109"/>
      <c r="E32" s="109"/>
      <c r="F32" s="109"/>
      <c r="G32" s="109"/>
      <c r="H32" s="109"/>
      <c r="I32" s="109"/>
      <c r="J32" s="109"/>
      <c r="K32" s="109"/>
      <c r="L32" s="109"/>
      <c r="M32" s="109"/>
      <c r="N32" s="109"/>
      <c r="O32" s="109"/>
      <c r="P32" s="109"/>
      <c r="Q32" s="109"/>
      <c r="R32" s="109"/>
      <c r="S32" s="109"/>
      <c r="T32" s="110"/>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row>
    <row r="33" spans="2:47" s="16" customFormat="1" ht="15.75" customHeight="1" x14ac:dyDescent="0.35">
      <c r="B33" s="108"/>
      <c r="C33" s="151" t="s">
        <v>180</v>
      </c>
      <c r="D33" s="151" t="s">
        <v>181</v>
      </c>
      <c r="E33" s="176" t="s">
        <v>182</v>
      </c>
      <c r="F33" s="176"/>
      <c r="G33" s="176"/>
      <c r="H33" s="151" t="s">
        <v>180</v>
      </c>
      <c r="I33" s="151" t="s">
        <v>181</v>
      </c>
      <c r="J33" s="176" t="s">
        <v>182</v>
      </c>
      <c r="K33" s="176"/>
      <c r="L33" s="176"/>
      <c r="M33" s="151" t="s">
        <v>180</v>
      </c>
      <c r="N33" s="151" t="s">
        <v>181</v>
      </c>
      <c r="O33" s="176" t="s">
        <v>182</v>
      </c>
      <c r="P33" s="176"/>
      <c r="Q33" s="176"/>
      <c r="R33" s="109"/>
      <c r="S33" s="109"/>
      <c r="T33" s="110"/>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row>
    <row r="34" spans="2:47" s="16" customFormat="1" ht="33.5" customHeight="1" x14ac:dyDescent="0.35">
      <c r="B34" s="108"/>
      <c r="C34" s="152" t="s">
        <v>87</v>
      </c>
      <c r="D34" s="152">
        <v>300149008</v>
      </c>
      <c r="E34" s="176" t="s">
        <v>99</v>
      </c>
      <c r="F34" s="176"/>
      <c r="G34" s="176"/>
      <c r="H34" s="152" t="s">
        <v>100</v>
      </c>
      <c r="I34" s="152">
        <v>78868004</v>
      </c>
      <c r="J34" s="176" t="s">
        <v>113</v>
      </c>
      <c r="K34" s="176"/>
      <c r="L34" s="176"/>
      <c r="M34" s="153" t="s">
        <v>114</v>
      </c>
      <c r="N34" s="152">
        <v>359609001</v>
      </c>
      <c r="O34" s="176" t="s">
        <v>127</v>
      </c>
      <c r="P34" s="176"/>
      <c r="Q34" s="176"/>
      <c r="R34" s="109"/>
      <c r="S34" s="109"/>
      <c r="T34" s="110"/>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row>
    <row r="35" spans="2:47" s="16" customFormat="1" ht="30" customHeight="1" x14ac:dyDescent="0.35">
      <c r="B35" s="108"/>
      <c r="C35" s="152" t="s">
        <v>88</v>
      </c>
      <c r="D35" s="152">
        <v>164236006</v>
      </c>
      <c r="E35" s="176" t="s">
        <v>98</v>
      </c>
      <c r="F35" s="176"/>
      <c r="G35" s="176"/>
      <c r="H35" s="152" t="s">
        <v>101</v>
      </c>
      <c r="I35" s="152">
        <v>275481002</v>
      </c>
      <c r="J35" s="176" t="s">
        <v>112</v>
      </c>
      <c r="K35" s="176"/>
      <c r="L35" s="176"/>
      <c r="M35" s="153" t="s">
        <v>115</v>
      </c>
      <c r="N35" s="152">
        <v>59275002</v>
      </c>
      <c r="O35" s="176" t="s">
        <v>126</v>
      </c>
      <c r="P35" s="176"/>
      <c r="Q35" s="176"/>
      <c r="R35" s="109"/>
      <c r="S35" s="109"/>
      <c r="T35" s="110"/>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row>
    <row r="36" spans="2:47" s="16" customFormat="1" ht="35" customHeight="1" x14ac:dyDescent="0.35">
      <c r="B36" s="108"/>
      <c r="C36" s="152" t="s">
        <v>89</v>
      </c>
      <c r="D36" s="152">
        <v>164237002</v>
      </c>
      <c r="E36" s="176" t="s">
        <v>97</v>
      </c>
      <c r="F36" s="176"/>
      <c r="G36" s="176"/>
      <c r="H36" s="152" t="s">
        <v>102</v>
      </c>
      <c r="I36" s="152">
        <v>39288006</v>
      </c>
      <c r="J36" s="176" t="s">
        <v>111</v>
      </c>
      <c r="K36" s="176"/>
      <c r="L36" s="176"/>
      <c r="M36" s="153" t="s">
        <v>116</v>
      </c>
      <c r="N36" s="152">
        <v>5235300</v>
      </c>
      <c r="O36" s="176" t="s">
        <v>125</v>
      </c>
      <c r="P36" s="176"/>
      <c r="Q36" s="176"/>
      <c r="R36" s="109"/>
      <c r="S36" s="109"/>
      <c r="T36" s="110"/>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row>
    <row r="37" spans="2:47" s="16" customFormat="1" ht="31.5" customHeight="1" x14ac:dyDescent="0.35">
      <c r="B37" s="108"/>
      <c r="C37" s="152" t="s">
        <v>90</v>
      </c>
      <c r="D37" s="152">
        <v>275481002</v>
      </c>
      <c r="E37" s="176" t="s">
        <v>96</v>
      </c>
      <c r="F37" s="176"/>
      <c r="G37" s="176"/>
      <c r="H37" s="152" t="s">
        <v>103</v>
      </c>
      <c r="I37" s="152">
        <v>194281003</v>
      </c>
      <c r="J37" s="176" t="s">
        <v>110</v>
      </c>
      <c r="K37" s="176"/>
      <c r="L37" s="176"/>
      <c r="M37" s="153" t="s">
        <v>117</v>
      </c>
      <c r="N37" s="152">
        <v>359609001</v>
      </c>
      <c r="O37" s="176" t="s">
        <v>124</v>
      </c>
      <c r="P37" s="176"/>
      <c r="Q37" s="176"/>
      <c r="R37" s="109"/>
      <c r="S37" s="109"/>
      <c r="T37" s="110"/>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row>
    <row r="38" spans="2:47" s="16" customFormat="1" ht="31.5" customHeight="1" x14ac:dyDescent="0.35">
      <c r="B38" s="108"/>
      <c r="C38" s="152" t="s">
        <v>91</v>
      </c>
      <c r="D38" s="152">
        <v>359609001</v>
      </c>
      <c r="E38" s="176" t="s">
        <v>95</v>
      </c>
      <c r="F38" s="176"/>
      <c r="G38" s="176"/>
      <c r="H38" s="152" t="s">
        <v>104</v>
      </c>
      <c r="I38" s="152">
        <v>14948001</v>
      </c>
      <c r="J38" s="176" t="s">
        <v>109</v>
      </c>
      <c r="K38" s="176"/>
      <c r="L38" s="176"/>
      <c r="M38" s="153" t="s">
        <v>118</v>
      </c>
      <c r="N38" s="152" t="s">
        <v>181</v>
      </c>
      <c r="O38" s="176" t="s">
        <v>123</v>
      </c>
      <c r="P38" s="176"/>
      <c r="Q38" s="176"/>
      <c r="R38" s="109"/>
      <c r="S38" s="109"/>
      <c r="T38" s="110"/>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row>
    <row r="39" spans="2:47" s="16" customFormat="1" ht="29" customHeight="1" x14ac:dyDescent="0.35">
      <c r="B39" s="108"/>
      <c r="C39" s="152" t="s">
        <v>92</v>
      </c>
      <c r="D39" s="152">
        <v>270490007</v>
      </c>
      <c r="E39" s="176" t="s">
        <v>94</v>
      </c>
      <c r="F39" s="176"/>
      <c r="G39" s="176"/>
      <c r="H39" s="152" t="s">
        <v>105</v>
      </c>
      <c r="I39" s="152">
        <v>86279000</v>
      </c>
      <c r="J39" s="176" t="s">
        <v>108</v>
      </c>
      <c r="K39" s="176"/>
      <c r="L39" s="176"/>
      <c r="M39" s="153" t="s">
        <v>119</v>
      </c>
      <c r="N39" s="152">
        <v>80327007</v>
      </c>
      <c r="O39" s="176" t="s">
        <v>122</v>
      </c>
      <c r="P39" s="176"/>
      <c r="Q39" s="176"/>
      <c r="R39" s="109"/>
      <c r="S39" s="109"/>
      <c r="T39" s="110"/>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row>
    <row r="40" spans="2:47" s="16" customFormat="1" ht="29" customHeight="1" x14ac:dyDescent="0.35">
      <c r="B40" s="108"/>
      <c r="C40" s="152" t="s">
        <v>93</v>
      </c>
      <c r="D40" s="152">
        <v>29350000</v>
      </c>
      <c r="E40" s="176" t="s">
        <v>183</v>
      </c>
      <c r="F40" s="176"/>
      <c r="G40" s="176"/>
      <c r="H40" s="152" t="s">
        <v>106</v>
      </c>
      <c r="I40" s="152" t="s">
        <v>181</v>
      </c>
      <c r="J40" s="211" t="s">
        <v>107</v>
      </c>
      <c r="K40" s="211"/>
      <c r="L40" s="211"/>
      <c r="M40" s="153" t="s">
        <v>120</v>
      </c>
      <c r="N40" s="152">
        <v>194281003</v>
      </c>
      <c r="O40" s="212" t="s">
        <v>121</v>
      </c>
      <c r="P40" s="213"/>
      <c r="Q40" s="214"/>
      <c r="R40" s="109"/>
      <c r="S40" s="109"/>
      <c r="T40" s="110"/>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row>
    <row r="41" spans="2:47" s="16" customFormat="1" ht="17" customHeight="1" x14ac:dyDescent="0.35">
      <c r="B41" s="108"/>
      <c r="C41" s="153" t="s">
        <v>128</v>
      </c>
      <c r="D41" s="152">
        <v>39288006</v>
      </c>
      <c r="E41" s="176" t="s">
        <v>141</v>
      </c>
      <c r="F41" s="176"/>
      <c r="G41" s="176"/>
      <c r="H41" s="153" t="s">
        <v>130</v>
      </c>
      <c r="I41" s="152">
        <v>194288009</v>
      </c>
      <c r="J41" s="176" t="s">
        <v>139</v>
      </c>
      <c r="K41" s="176"/>
      <c r="L41" s="176"/>
      <c r="M41" s="153" t="s">
        <v>132</v>
      </c>
      <c r="N41" s="152">
        <v>194290005</v>
      </c>
      <c r="O41" s="176" t="s">
        <v>137</v>
      </c>
      <c r="P41" s="176"/>
      <c r="Q41" s="176"/>
      <c r="R41" s="109"/>
      <c r="S41" s="109"/>
      <c r="T41" s="110"/>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row>
    <row r="42" spans="2:47" s="16" customFormat="1" ht="28.5" customHeight="1" x14ac:dyDescent="0.35">
      <c r="B42" s="108"/>
      <c r="C42" s="153" t="s">
        <v>129</v>
      </c>
      <c r="D42" s="152">
        <v>194286008</v>
      </c>
      <c r="E42" s="176" t="s">
        <v>140</v>
      </c>
      <c r="F42" s="176"/>
      <c r="G42" s="176"/>
      <c r="H42" s="153" t="s">
        <v>131</v>
      </c>
      <c r="I42" s="152">
        <v>194289001</v>
      </c>
      <c r="J42" s="176" t="s">
        <v>138</v>
      </c>
      <c r="K42" s="176"/>
      <c r="L42" s="176"/>
      <c r="M42" s="153" t="s">
        <v>133</v>
      </c>
      <c r="N42" s="152">
        <v>6536002</v>
      </c>
      <c r="O42" s="176" t="s">
        <v>136</v>
      </c>
      <c r="P42" s="176"/>
      <c r="Q42" s="176"/>
      <c r="R42" s="109"/>
      <c r="S42" s="109"/>
      <c r="T42" s="110"/>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row>
    <row r="43" spans="2:47" s="16" customFormat="1" ht="15.75" customHeight="1" x14ac:dyDescent="0.35">
      <c r="B43" s="108"/>
      <c r="C43" s="154" t="s">
        <v>134</v>
      </c>
      <c r="D43" s="155">
        <v>129127001</v>
      </c>
      <c r="E43" s="212" t="s">
        <v>135</v>
      </c>
      <c r="F43" s="213"/>
      <c r="G43" s="214"/>
      <c r="H43" s="109"/>
      <c r="I43" s="109"/>
      <c r="J43" s="109"/>
      <c r="K43" s="109"/>
      <c r="L43" s="109"/>
      <c r="M43" s="109"/>
      <c r="N43" s="109"/>
      <c r="O43" s="109"/>
      <c r="P43" s="109"/>
      <c r="Q43" s="109"/>
      <c r="R43" s="109"/>
      <c r="S43" s="109"/>
      <c r="T43" s="110"/>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row>
    <row r="44" spans="2:47" s="16" customFormat="1" ht="15.75" customHeight="1" x14ac:dyDescent="0.35">
      <c r="B44" s="108"/>
      <c r="H44" s="109"/>
      <c r="I44" s="109"/>
      <c r="J44" s="109"/>
      <c r="K44" s="109"/>
      <c r="L44" s="109"/>
      <c r="M44" s="109"/>
      <c r="N44" s="109"/>
      <c r="O44" s="109"/>
      <c r="P44" s="109"/>
      <c r="Q44" s="109"/>
      <c r="R44" s="109"/>
      <c r="S44" s="109"/>
      <c r="T44" s="110"/>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row>
    <row r="45" spans="2:47" s="16" customFormat="1" ht="15.75" customHeight="1" x14ac:dyDescent="0.35">
      <c r="B45" s="108"/>
      <c r="C45" s="109"/>
      <c r="D45" s="109"/>
      <c r="E45" s="109"/>
      <c r="F45" s="109"/>
      <c r="G45" s="109"/>
      <c r="H45" s="109"/>
      <c r="I45" s="109"/>
      <c r="J45" s="109"/>
      <c r="K45" s="109"/>
      <c r="L45" s="109"/>
      <c r="M45" s="109"/>
      <c r="N45" s="109"/>
      <c r="O45" s="109"/>
      <c r="P45" s="109"/>
      <c r="Q45" s="109"/>
      <c r="R45" s="109"/>
      <c r="S45" s="109"/>
      <c r="T45" s="110"/>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row>
    <row r="46" spans="2:47" s="16" customFormat="1" ht="15.75" customHeight="1" x14ac:dyDescent="0.35">
      <c r="B46" s="108"/>
      <c r="C46" s="109"/>
      <c r="D46" s="109"/>
      <c r="E46" s="109"/>
      <c r="F46" s="109"/>
      <c r="G46" s="109"/>
      <c r="H46" s="109"/>
      <c r="I46" s="109"/>
      <c r="J46" s="109"/>
      <c r="K46" s="109"/>
      <c r="L46" s="109"/>
      <c r="M46" s="109"/>
      <c r="N46" s="109"/>
      <c r="O46" s="109"/>
      <c r="P46" s="109"/>
      <c r="Q46" s="109"/>
      <c r="R46" s="109"/>
      <c r="S46" s="109"/>
      <c r="T46" s="110"/>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row>
    <row r="47" spans="2:47" s="16" customFormat="1" ht="15.75" customHeight="1" x14ac:dyDescent="0.35">
      <c r="B47" s="108"/>
      <c r="C47" s="109"/>
      <c r="D47" s="109"/>
      <c r="E47" s="109"/>
      <c r="F47" s="109"/>
      <c r="G47" s="109"/>
      <c r="H47" s="109"/>
      <c r="I47" s="109"/>
      <c r="J47" s="109"/>
      <c r="K47" s="109"/>
      <c r="L47" s="109"/>
      <c r="M47" s="109"/>
      <c r="N47" s="109"/>
      <c r="O47" s="109"/>
      <c r="P47" s="109"/>
      <c r="Q47" s="109"/>
      <c r="R47" s="109"/>
      <c r="S47" s="109"/>
      <c r="T47" s="110"/>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row>
    <row r="48" spans="2:47" s="16" customFormat="1" ht="15.75" customHeight="1" x14ac:dyDescent="0.35">
      <c r="B48" s="108"/>
      <c r="C48" s="109"/>
      <c r="D48" s="109"/>
      <c r="E48" s="109"/>
      <c r="F48" s="109"/>
      <c r="G48" s="109"/>
      <c r="H48" s="109"/>
      <c r="I48" s="109"/>
      <c r="J48" s="109"/>
      <c r="K48" s="109"/>
      <c r="L48" s="109"/>
      <c r="M48" s="109"/>
      <c r="N48" s="109"/>
      <c r="O48" s="109"/>
      <c r="P48" s="109"/>
      <c r="Q48" s="109"/>
      <c r="R48" s="109"/>
      <c r="S48" s="109"/>
      <c r="T48" s="110"/>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row>
    <row r="49" spans="2:47" s="16" customFormat="1" ht="30" customHeight="1" x14ac:dyDescent="0.35">
      <c r="B49" s="175" t="s">
        <v>193</v>
      </c>
      <c r="C49" s="171"/>
      <c r="D49" s="171"/>
      <c r="E49" s="171"/>
      <c r="F49" s="171"/>
      <c r="G49" s="171"/>
      <c r="H49" s="171"/>
      <c r="I49" s="171"/>
      <c r="J49" s="171"/>
      <c r="K49" s="171"/>
      <c r="L49" s="171"/>
      <c r="M49" s="171"/>
      <c r="N49" s="171"/>
      <c r="O49" s="171"/>
      <c r="P49" s="171"/>
      <c r="Q49" s="171"/>
      <c r="R49" s="171"/>
      <c r="S49" s="171"/>
      <c r="T49" s="172"/>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row>
    <row r="50" spans="2:47" s="16" customFormat="1" ht="15.75" customHeight="1" x14ac:dyDescent="0.35">
      <c r="B50" s="175" t="s">
        <v>58</v>
      </c>
      <c r="C50" s="171"/>
      <c r="D50" s="171"/>
      <c r="E50" s="171"/>
      <c r="F50" s="171"/>
      <c r="G50" s="171"/>
      <c r="H50" s="171"/>
      <c r="I50" s="171"/>
      <c r="J50" s="171"/>
      <c r="K50" s="171"/>
      <c r="L50" s="171"/>
      <c r="M50" s="171"/>
      <c r="N50" s="171"/>
      <c r="O50" s="171"/>
      <c r="P50" s="171"/>
      <c r="Q50" s="171"/>
      <c r="R50" s="171"/>
      <c r="S50" s="171"/>
      <c r="T50" s="172"/>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row>
    <row r="51" spans="2:47" s="16" customFormat="1" ht="15.75" customHeight="1" x14ac:dyDescent="0.35">
      <c r="B51" s="175" t="s">
        <v>59</v>
      </c>
      <c r="C51" s="171"/>
      <c r="D51" s="171"/>
      <c r="E51" s="171"/>
      <c r="F51" s="171"/>
      <c r="G51" s="171"/>
      <c r="H51" s="171"/>
      <c r="I51" s="171"/>
      <c r="J51" s="171"/>
      <c r="K51" s="171"/>
      <c r="L51" s="171"/>
      <c r="M51" s="171"/>
      <c r="N51" s="171"/>
      <c r="O51" s="171"/>
      <c r="P51" s="171"/>
      <c r="Q51" s="171"/>
      <c r="R51" s="171"/>
      <c r="S51" s="171"/>
      <c r="T51" s="172"/>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row>
    <row r="52" spans="2:47" s="16" customFormat="1" ht="15.75" customHeight="1" x14ac:dyDescent="0.35">
      <c r="B52" s="175"/>
      <c r="C52" s="171"/>
      <c r="D52" s="171"/>
      <c r="E52" s="171"/>
      <c r="F52" s="171"/>
      <c r="G52" s="171"/>
      <c r="H52" s="171"/>
      <c r="I52" s="171"/>
      <c r="J52" s="171"/>
      <c r="K52" s="171"/>
      <c r="L52" s="171"/>
      <c r="M52" s="171"/>
      <c r="N52" s="171"/>
      <c r="O52" s="171"/>
      <c r="P52" s="171"/>
      <c r="Q52" s="171"/>
      <c r="R52" s="171"/>
      <c r="S52" s="171"/>
      <c r="T52" s="172"/>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row>
    <row r="53" spans="2:47" s="16" customFormat="1" x14ac:dyDescent="0.35">
      <c r="B53" s="187" t="s">
        <v>199</v>
      </c>
      <c r="C53" s="188"/>
      <c r="D53" s="188"/>
      <c r="E53" s="188"/>
      <c r="F53" s="188"/>
      <c r="G53" s="188"/>
      <c r="H53" s="188"/>
      <c r="I53" s="188"/>
      <c r="J53" s="188"/>
      <c r="K53" s="188"/>
      <c r="L53" s="188"/>
      <c r="M53" s="188"/>
      <c r="N53" s="188"/>
      <c r="O53" s="188"/>
      <c r="P53" s="188"/>
      <c r="Q53" s="188"/>
      <c r="R53" s="188"/>
      <c r="S53" s="188"/>
      <c r="T53" s="189"/>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row>
    <row r="54" spans="2:47" s="16" customFormat="1" x14ac:dyDescent="0.35">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row>
    <row r="55" spans="2:47" s="16" customFormat="1" ht="23.5" x14ac:dyDescent="0.55000000000000004">
      <c r="B55" s="86" t="s">
        <v>49</v>
      </c>
      <c r="C55" s="17"/>
      <c r="D55" s="17"/>
      <c r="E55" s="17"/>
      <c r="F55" s="17"/>
      <c r="G55" s="17"/>
      <c r="H55" s="17"/>
      <c r="I55" s="17"/>
      <c r="J55" s="17"/>
      <c r="K55" s="17"/>
      <c r="L55" s="17"/>
      <c r="M55" s="17"/>
      <c r="N55" s="17"/>
      <c r="O55" s="17"/>
      <c r="P55" s="17"/>
      <c r="Q55" s="17"/>
      <c r="R55" s="1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row>
    <row r="56" spans="2:47" s="16" customFormat="1" x14ac:dyDescent="0.35">
      <c r="B56" s="87" t="s">
        <v>84</v>
      </c>
      <c r="C56" s="21"/>
      <c r="D56" s="17"/>
      <c r="E56" s="200" t="s">
        <v>83</v>
      </c>
      <c r="F56" s="200"/>
      <c r="G56" s="88" t="s">
        <v>85</v>
      </c>
      <c r="H56" s="17"/>
      <c r="I56" s="17"/>
      <c r="J56" s="17"/>
      <c r="K56" s="17"/>
      <c r="L56" s="17"/>
      <c r="M56" s="17"/>
      <c r="N56" s="17"/>
      <c r="O56" s="17"/>
      <c r="P56" s="17"/>
      <c r="Q56" s="17"/>
      <c r="R56" s="1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row>
    <row r="57" spans="2:47" s="16" customFormat="1" x14ac:dyDescent="0.35">
      <c r="B57" s="36" t="s">
        <v>50</v>
      </c>
      <c r="C57" s="17"/>
      <c r="D57" s="17"/>
      <c r="E57" s="17"/>
      <c r="F57" s="17"/>
      <c r="G57" s="17"/>
      <c r="H57" s="17"/>
      <c r="I57" s="17"/>
      <c r="J57" s="17"/>
      <c r="K57" s="17"/>
      <c r="L57" s="17"/>
      <c r="M57" s="17"/>
      <c r="N57" s="17"/>
      <c r="O57" s="17"/>
      <c r="P57" s="17"/>
      <c r="Q57" s="17"/>
      <c r="R57" s="1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row>
    <row r="58" spans="2:47" s="16" customFormat="1" ht="15" customHeight="1" x14ac:dyDescent="0.35">
      <c r="B58" s="190" t="s">
        <v>51</v>
      </c>
      <c r="C58" s="191"/>
      <c r="D58" s="22">
        <v>1</v>
      </c>
      <c r="E58" s="22" t="s">
        <v>61</v>
      </c>
      <c r="F58" s="18"/>
      <c r="G58" s="18"/>
      <c r="H58" s="18"/>
      <c r="I58" s="18"/>
      <c r="J58" s="167" t="s">
        <v>64</v>
      </c>
      <c r="K58" s="167"/>
      <c r="L58" s="167"/>
      <c r="M58" s="167"/>
      <c r="N58" s="167"/>
      <c r="O58" s="167"/>
      <c r="P58" s="167"/>
      <c r="Q58" s="167"/>
      <c r="R58" s="167"/>
      <c r="S58" s="167"/>
      <c r="T58" s="168"/>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row>
    <row r="59" spans="2:47" s="16" customFormat="1" ht="15" customHeight="1" x14ac:dyDescent="0.35">
      <c r="B59" s="192"/>
      <c r="C59" s="193"/>
      <c r="D59" s="23"/>
      <c r="E59" s="23"/>
      <c r="F59" s="17"/>
      <c r="G59" s="17"/>
      <c r="H59" s="17"/>
      <c r="I59" s="17"/>
      <c r="J59" s="169"/>
      <c r="K59" s="169"/>
      <c r="L59" s="169"/>
      <c r="M59" s="169"/>
      <c r="N59" s="169"/>
      <c r="O59" s="169"/>
      <c r="P59" s="169"/>
      <c r="Q59" s="169"/>
      <c r="R59" s="169"/>
      <c r="S59" s="169"/>
      <c r="T59" s="170"/>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row>
    <row r="60" spans="2:47" s="16" customFormat="1" x14ac:dyDescent="0.35">
      <c r="B60" s="194"/>
      <c r="C60" s="195"/>
      <c r="D60" s="24">
        <v>2</v>
      </c>
      <c r="E60" s="24" t="s">
        <v>52</v>
      </c>
      <c r="F60" s="25"/>
      <c r="G60" s="25"/>
      <c r="H60" s="25"/>
      <c r="I60" s="25"/>
      <c r="J60" s="24" t="s">
        <v>65</v>
      </c>
      <c r="K60" s="25"/>
      <c r="L60" s="25"/>
      <c r="M60" s="25"/>
      <c r="N60" s="25"/>
      <c r="O60" s="25"/>
      <c r="P60" s="25"/>
      <c r="Q60" s="25"/>
      <c r="R60" s="25"/>
      <c r="S60" s="25"/>
      <c r="T60" s="26"/>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row>
    <row r="61" spans="2:47" s="16" customFormat="1" ht="15" customHeight="1" x14ac:dyDescent="0.35">
      <c r="B61" s="190" t="s">
        <v>62</v>
      </c>
      <c r="C61" s="191"/>
      <c r="D61" s="38" t="s">
        <v>1</v>
      </c>
      <c r="E61" s="41" t="s">
        <v>12</v>
      </c>
      <c r="F61" s="17"/>
      <c r="G61" s="17"/>
      <c r="H61" s="17"/>
      <c r="I61" s="17"/>
      <c r="J61" s="23" t="s">
        <v>66</v>
      </c>
      <c r="K61" s="17"/>
      <c r="L61" s="17"/>
      <c r="M61" s="17"/>
      <c r="N61" s="17"/>
      <c r="O61" s="17"/>
      <c r="P61" s="17"/>
      <c r="Q61" s="17"/>
      <c r="R61" s="17"/>
      <c r="S61" s="17"/>
      <c r="T61" s="20"/>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row>
    <row r="62" spans="2:47" s="16" customFormat="1" x14ac:dyDescent="0.35">
      <c r="B62" s="192"/>
      <c r="C62" s="193"/>
      <c r="D62" s="38" t="s">
        <v>2</v>
      </c>
      <c r="E62" s="42" t="s">
        <v>67</v>
      </c>
      <c r="F62" s="17"/>
      <c r="G62" s="17"/>
      <c r="H62" s="17"/>
      <c r="I62" s="17"/>
      <c r="J62" s="23" t="s">
        <v>66</v>
      </c>
      <c r="K62" s="17"/>
      <c r="L62" s="17"/>
      <c r="M62" s="17"/>
      <c r="N62" s="17"/>
      <c r="O62" s="17"/>
      <c r="P62" s="17"/>
      <c r="Q62" s="17"/>
      <c r="R62" s="17"/>
      <c r="S62" s="17"/>
      <c r="T62" s="20"/>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row>
    <row r="63" spans="2:47" s="16" customFormat="1" x14ac:dyDescent="0.35">
      <c r="B63" s="192"/>
      <c r="C63" s="193"/>
      <c r="D63" s="38" t="s">
        <v>3</v>
      </c>
      <c r="E63" s="42" t="s">
        <v>68</v>
      </c>
      <c r="F63" s="17"/>
      <c r="G63" s="17"/>
      <c r="H63" s="17"/>
      <c r="I63" s="17"/>
      <c r="J63" s="23" t="s">
        <v>66</v>
      </c>
      <c r="K63" s="17"/>
      <c r="L63" s="17"/>
      <c r="M63" s="17"/>
      <c r="N63" s="17"/>
      <c r="O63" s="17"/>
      <c r="P63" s="17"/>
      <c r="Q63" s="17"/>
      <c r="R63" s="17"/>
      <c r="S63" s="17"/>
      <c r="T63" s="20"/>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row>
    <row r="64" spans="2:47" s="16" customFormat="1" x14ac:dyDescent="0.35">
      <c r="B64" s="192"/>
      <c r="C64" s="193"/>
      <c r="D64" s="46" t="s">
        <v>4</v>
      </c>
      <c r="E64" s="47" t="s">
        <v>69</v>
      </c>
      <c r="F64" s="17"/>
      <c r="G64" s="17"/>
      <c r="H64" s="17"/>
      <c r="I64" s="17"/>
      <c r="J64" s="23" t="s">
        <v>66</v>
      </c>
      <c r="K64" s="17"/>
      <c r="L64" s="171" t="s">
        <v>197</v>
      </c>
      <c r="M64" s="171"/>
      <c r="N64" s="171"/>
      <c r="O64" s="171"/>
      <c r="P64" s="171"/>
      <c r="Q64" s="171"/>
      <c r="R64" s="171"/>
      <c r="S64" s="171"/>
      <c r="T64" s="172"/>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row>
    <row r="65" spans="2:47" s="16" customFormat="1" x14ac:dyDescent="0.35">
      <c r="B65" s="192"/>
      <c r="C65" s="193"/>
      <c r="D65" s="23"/>
      <c r="E65" s="43"/>
      <c r="F65" s="17"/>
      <c r="G65" s="17"/>
      <c r="H65" s="17"/>
      <c r="I65" s="17"/>
      <c r="J65" s="23"/>
      <c r="K65" s="17"/>
      <c r="L65" s="173"/>
      <c r="M65" s="173"/>
      <c r="N65" s="173"/>
      <c r="O65" s="173"/>
      <c r="P65" s="173"/>
      <c r="Q65" s="173"/>
      <c r="R65" s="173"/>
      <c r="S65" s="173"/>
      <c r="T65" s="174"/>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row>
    <row r="66" spans="2:47" s="16" customFormat="1" x14ac:dyDescent="0.35">
      <c r="B66" s="49" t="s">
        <v>70</v>
      </c>
      <c r="C66" s="50"/>
      <c r="D66" s="40" t="s">
        <v>5</v>
      </c>
      <c r="E66" s="51" t="s">
        <v>71</v>
      </c>
      <c r="F66" s="52"/>
      <c r="G66" s="18"/>
      <c r="H66" s="18"/>
      <c r="I66" s="18"/>
      <c r="J66" s="22" t="s">
        <v>66</v>
      </c>
      <c r="K66" s="18"/>
      <c r="L66" s="18"/>
      <c r="M66" s="18"/>
      <c r="N66" s="18"/>
      <c r="O66" s="18"/>
      <c r="P66" s="18"/>
      <c r="Q66" s="18"/>
      <c r="R66" s="18"/>
      <c r="S66" s="18"/>
      <c r="T66" s="19"/>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row>
    <row r="67" spans="2:47" s="16" customFormat="1" x14ac:dyDescent="0.35">
      <c r="B67" s="48"/>
      <c r="C67" s="39"/>
      <c r="D67" s="38" t="s">
        <v>6</v>
      </c>
      <c r="E67" s="42" t="s">
        <v>72</v>
      </c>
      <c r="F67" s="31"/>
      <c r="G67" s="17"/>
      <c r="H67" s="17"/>
      <c r="I67" s="17"/>
      <c r="J67" s="23" t="s">
        <v>66</v>
      </c>
      <c r="K67" s="17"/>
      <c r="L67" s="17"/>
      <c r="M67" s="17"/>
      <c r="N67" s="17"/>
      <c r="O67" s="17"/>
      <c r="P67" s="17"/>
      <c r="Q67" s="17"/>
      <c r="R67" s="17"/>
      <c r="S67" s="17"/>
      <c r="T67" s="20"/>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row>
    <row r="68" spans="2:47" s="16" customFormat="1" x14ac:dyDescent="0.35">
      <c r="B68" s="48"/>
      <c r="C68" s="39"/>
      <c r="D68" s="38" t="s">
        <v>7</v>
      </c>
      <c r="E68" s="42" t="s">
        <v>73</v>
      </c>
      <c r="F68" s="31"/>
      <c r="G68" s="17"/>
      <c r="H68" s="17"/>
      <c r="I68" s="17"/>
      <c r="J68" s="23" t="s">
        <v>66</v>
      </c>
      <c r="K68" s="17"/>
      <c r="L68" s="17"/>
      <c r="M68" s="17"/>
      <c r="N68" s="17"/>
      <c r="O68" s="17"/>
      <c r="P68" s="17"/>
      <c r="Q68" s="17"/>
      <c r="R68" s="17"/>
      <c r="S68" s="17"/>
      <c r="T68" s="20"/>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row>
    <row r="69" spans="2:47" s="16" customFormat="1" x14ac:dyDescent="0.35">
      <c r="B69" s="48"/>
      <c r="C69" s="39"/>
      <c r="D69" s="38" t="s">
        <v>8</v>
      </c>
      <c r="E69" s="42" t="s">
        <v>74</v>
      </c>
      <c r="F69" s="31"/>
      <c r="G69" s="17"/>
      <c r="H69" s="17"/>
      <c r="I69" s="17"/>
      <c r="J69" s="23" t="s">
        <v>66</v>
      </c>
      <c r="K69" s="17"/>
      <c r="L69" s="17"/>
      <c r="M69" s="17"/>
      <c r="N69" s="17"/>
      <c r="O69" s="17"/>
      <c r="P69" s="17"/>
      <c r="Q69" s="17"/>
      <c r="R69" s="17"/>
      <c r="S69" s="17"/>
      <c r="T69" s="20"/>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row>
    <row r="70" spans="2:47" s="16" customFormat="1" x14ac:dyDescent="0.35">
      <c r="B70" s="48"/>
      <c r="C70" s="39"/>
      <c r="D70" s="38" t="s">
        <v>9</v>
      </c>
      <c r="E70" s="42" t="s">
        <v>75</v>
      </c>
      <c r="F70" s="31"/>
      <c r="G70" s="17"/>
      <c r="H70" s="17"/>
      <c r="I70" s="23"/>
      <c r="J70" s="23" t="s">
        <v>66</v>
      </c>
      <c r="K70" s="17"/>
      <c r="L70" s="17"/>
      <c r="M70" s="17"/>
      <c r="N70" s="17"/>
      <c r="O70" s="17"/>
      <c r="P70" s="17"/>
      <c r="Q70" s="17"/>
      <c r="R70" s="17"/>
      <c r="S70" s="17"/>
      <c r="T70" s="20"/>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row>
    <row r="71" spans="2:47" s="16" customFormat="1" ht="15" customHeight="1" x14ac:dyDescent="0.35">
      <c r="B71" s="48"/>
      <c r="C71" s="39"/>
      <c r="D71" s="37"/>
      <c r="E71" s="45" t="s">
        <v>40</v>
      </c>
      <c r="F71" s="45"/>
      <c r="G71" s="17"/>
      <c r="H71" s="17"/>
      <c r="I71" s="23"/>
      <c r="J71" s="177" t="s">
        <v>196</v>
      </c>
      <c r="K71" s="177"/>
      <c r="L71" s="177"/>
      <c r="M71" s="177"/>
      <c r="N71" s="177"/>
      <c r="O71" s="177"/>
      <c r="P71" s="177"/>
      <c r="Q71" s="177"/>
      <c r="R71" s="177"/>
      <c r="S71" s="177"/>
      <c r="T71" s="178"/>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row>
    <row r="72" spans="2:47" s="16" customFormat="1" x14ac:dyDescent="0.35">
      <c r="B72" s="48"/>
      <c r="C72" s="39"/>
      <c r="D72" s="23"/>
      <c r="E72" s="44"/>
      <c r="F72" s="17"/>
      <c r="G72" s="17"/>
      <c r="H72" s="17"/>
      <c r="I72" s="17"/>
      <c r="J72" s="179"/>
      <c r="K72" s="179"/>
      <c r="L72" s="179"/>
      <c r="M72" s="179"/>
      <c r="N72" s="179"/>
      <c r="O72" s="179"/>
      <c r="P72" s="179"/>
      <c r="Q72" s="179"/>
      <c r="R72" s="179"/>
      <c r="S72" s="179"/>
      <c r="T72" s="180"/>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row>
    <row r="73" spans="2:47" s="16" customFormat="1" ht="15" customHeight="1" x14ac:dyDescent="0.35">
      <c r="B73" s="181" t="s">
        <v>76</v>
      </c>
      <c r="C73" s="182"/>
      <c r="D73" s="54" t="s">
        <v>10</v>
      </c>
      <c r="E73" s="51" t="s">
        <v>77</v>
      </c>
      <c r="F73" s="18"/>
      <c r="G73" s="18"/>
      <c r="H73" s="18"/>
      <c r="I73" s="18"/>
      <c r="J73" s="22" t="s">
        <v>66</v>
      </c>
      <c r="K73" s="18"/>
      <c r="L73" s="18"/>
      <c r="M73" s="18"/>
      <c r="N73" s="18"/>
      <c r="O73" s="18"/>
      <c r="P73" s="18"/>
      <c r="Q73" s="18"/>
      <c r="R73" s="18"/>
      <c r="S73" s="18"/>
      <c r="T73" s="19"/>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row>
    <row r="74" spans="2:47" s="16" customFormat="1" x14ac:dyDescent="0.35">
      <c r="B74" s="183"/>
      <c r="C74" s="184"/>
      <c r="D74" s="53" t="s">
        <v>11</v>
      </c>
      <c r="E74" s="42" t="s">
        <v>78</v>
      </c>
      <c r="F74" s="17"/>
      <c r="G74" s="17"/>
      <c r="H74" s="17"/>
      <c r="I74" s="17"/>
      <c r="J74" s="23" t="s">
        <v>66</v>
      </c>
      <c r="K74" s="17"/>
      <c r="L74" s="17"/>
      <c r="M74" s="17"/>
      <c r="N74" s="17"/>
      <c r="O74" s="17"/>
      <c r="P74" s="17"/>
      <c r="Q74" s="17"/>
      <c r="R74" s="17"/>
      <c r="S74" s="17"/>
      <c r="T74" s="20"/>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row>
    <row r="75" spans="2:47" s="16" customFormat="1" x14ac:dyDescent="0.35">
      <c r="B75" s="185"/>
      <c r="C75" s="186"/>
      <c r="D75" s="55" t="s">
        <v>38</v>
      </c>
      <c r="E75" s="56" t="s">
        <v>79</v>
      </c>
      <c r="F75" s="25"/>
      <c r="G75" s="25"/>
      <c r="H75" s="25"/>
      <c r="I75" s="25"/>
      <c r="J75" s="24" t="s">
        <v>66</v>
      </c>
      <c r="K75" s="25"/>
      <c r="L75" s="25"/>
      <c r="M75" s="25"/>
      <c r="N75" s="25"/>
      <c r="O75" s="25"/>
      <c r="P75" s="25"/>
      <c r="Q75" s="25"/>
      <c r="R75" s="25"/>
      <c r="S75" s="25"/>
      <c r="T75" s="26"/>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row>
    <row r="76" spans="2:47" s="16" customFormat="1" ht="23.5" x14ac:dyDescent="0.55000000000000004">
      <c r="B76" s="86" t="s">
        <v>53</v>
      </c>
      <c r="C76" s="17"/>
      <c r="D76" s="27" t="s">
        <v>80</v>
      </c>
      <c r="E76" s="27"/>
      <c r="F76" s="27"/>
      <c r="G76" s="27"/>
      <c r="H76" s="27"/>
      <c r="J76" s="61" t="s">
        <v>81</v>
      </c>
      <c r="K76" s="60"/>
      <c r="L76" s="156" t="s">
        <v>195</v>
      </c>
      <c r="N76" s="59"/>
      <c r="O76" s="59"/>
      <c r="Q76" s="57" t="s">
        <v>191</v>
      </c>
      <c r="S76" s="57" t="s">
        <v>190</v>
      </c>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row>
  </sheetData>
  <sheetProtection algorithmName="SHA-512" hashValue="QKUx8SF/P1K7h/Bw4xi6ZASNdXxlKMpKSPo18L03VQ7do/UA0l1XSsvvbYhi/vt94bd0+uYeeQL1BDAmovl/4g==" saltValue="yPkZ/dfrkZ38lk1KXBndPw==" spinCount="100000" sheet="1" objects="1" scenarios="1"/>
  <mergeCells count="63">
    <mergeCell ref="J41:L41"/>
    <mergeCell ref="J42:L42"/>
    <mergeCell ref="O41:Q41"/>
    <mergeCell ref="O42:Q42"/>
    <mergeCell ref="E43:G43"/>
    <mergeCell ref="E41:G41"/>
    <mergeCell ref="E42:G42"/>
    <mergeCell ref="E38:G38"/>
    <mergeCell ref="E39:G39"/>
    <mergeCell ref="E40:G40"/>
    <mergeCell ref="J40:L40"/>
    <mergeCell ref="O33:Q33"/>
    <mergeCell ref="O34:Q34"/>
    <mergeCell ref="O35:Q35"/>
    <mergeCell ref="O36:Q36"/>
    <mergeCell ref="O37:Q37"/>
    <mergeCell ref="O38:Q38"/>
    <mergeCell ref="O39:Q39"/>
    <mergeCell ref="O40:Q40"/>
    <mergeCell ref="J19:P19"/>
    <mergeCell ref="J20:P20"/>
    <mergeCell ref="J21:P21"/>
    <mergeCell ref="J22:P22"/>
    <mergeCell ref="J23:P23"/>
    <mergeCell ref="A1:U1"/>
    <mergeCell ref="B25:T25"/>
    <mergeCell ref="E56:F56"/>
    <mergeCell ref="B11:T16"/>
    <mergeCell ref="B2:T4"/>
    <mergeCell ref="B26:T26"/>
    <mergeCell ref="B17:Q17"/>
    <mergeCell ref="B18:E18"/>
    <mergeCell ref="B19:E23"/>
    <mergeCell ref="F18:I18"/>
    <mergeCell ref="F19:I19"/>
    <mergeCell ref="F20:I20"/>
    <mergeCell ref="F21:I21"/>
    <mergeCell ref="F22:I22"/>
    <mergeCell ref="F23:I23"/>
    <mergeCell ref="J18:P18"/>
    <mergeCell ref="J71:T72"/>
    <mergeCell ref="B73:C75"/>
    <mergeCell ref="B50:T50"/>
    <mergeCell ref="B51:T52"/>
    <mergeCell ref="B53:T53"/>
    <mergeCell ref="B61:C65"/>
    <mergeCell ref="B58:C60"/>
    <mergeCell ref="B27:T29"/>
    <mergeCell ref="J58:T59"/>
    <mergeCell ref="L64:T65"/>
    <mergeCell ref="B49:T49"/>
    <mergeCell ref="E33:G33"/>
    <mergeCell ref="E34:G34"/>
    <mergeCell ref="E35:G35"/>
    <mergeCell ref="J33:L33"/>
    <mergeCell ref="J34:L34"/>
    <mergeCell ref="J35:L35"/>
    <mergeCell ref="E36:G36"/>
    <mergeCell ref="E37:G37"/>
    <mergeCell ref="J36:L36"/>
    <mergeCell ref="J37:L37"/>
    <mergeCell ref="J38:L38"/>
    <mergeCell ref="J39:L39"/>
  </mergeCells>
  <phoneticPr fontId="46" type="noConversion"/>
  <hyperlinks>
    <hyperlink ref="J76" location="'Audit Summay'!A1" display="Audit summary" xr:uid="{00000000-0004-0000-0000-000000000000}"/>
    <hyperlink ref="E56:F56" location="'Input data'!A1" display="Input data" xr:uid="{00000000-0004-0000-0000-000001000000}"/>
  </hyperlinks>
  <pageMargins left="0.7" right="0.7" top="0.75" bottom="0.75" header="0.3" footer="0.3"/>
  <pageSetup paperSize="9" scale="48" orientation="landscape" r:id="rId1"/>
  <rowBreaks count="1" manualBreakCount="1">
    <brk id="23"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S64"/>
  <sheetViews>
    <sheetView view="pageBreakPreview" zoomScale="80" zoomScaleNormal="64" zoomScaleSheetLayoutView="80" workbookViewId="0">
      <selection activeCell="AA9" sqref="AA9"/>
    </sheetView>
  </sheetViews>
  <sheetFormatPr defaultColWidth="9.08984375" defaultRowHeight="14" x14ac:dyDescent="0.3"/>
  <cols>
    <col min="1" max="1" width="2" style="8" customWidth="1"/>
    <col min="2" max="2" width="31" style="2" customWidth="1"/>
    <col min="3" max="42" width="3.453125" style="1" customWidth="1"/>
    <col min="43" max="43" width="11.90625" style="1" customWidth="1"/>
    <col min="44" max="44" width="11.36328125" style="1" customWidth="1"/>
    <col min="45" max="45" width="11.90625" style="1" customWidth="1"/>
    <col min="46" max="16384" width="9.08984375" style="1"/>
  </cols>
  <sheetData>
    <row r="1" spans="1:45" s="89" customFormat="1" ht="14.25" customHeight="1" x14ac:dyDescent="0.3">
      <c r="A1" s="215" t="s">
        <v>145</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row>
    <row r="2" spans="1:45" s="89" customFormat="1" ht="15.75" customHeight="1" thickBot="1" x14ac:dyDescent="0.35">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row>
    <row r="3" spans="1:45" ht="15.75" customHeight="1" thickBot="1" x14ac:dyDescent="0.35">
      <c r="A3" s="223" t="s">
        <v>61</v>
      </c>
      <c r="B3" s="224"/>
      <c r="C3" s="216">
        <v>40</v>
      </c>
      <c r="D3" s="217"/>
      <c r="AL3" s="225" t="s">
        <v>52</v>
      </c>
      <c r="AM3" s="226"/>
      <c r="AN3" s="226"/>
      <c r="AO3" s="226"/>
      <c r="AP3" s="227"/>
      <c r="AQ3" s="62"/>
      <c r="AR3" s="35" t="s">
        <v>60</v>
      </c>
      <c r="AS3" s="63"/>
    </row>
    <row r="4" spans="1:45" x14ac:dyDescent="0.3">
      <c r="C4" s="218"/>
      <c r="D4" s="218"/>
    </row>
    <row r="5" spans="1:45" x14ac:dyDescent="0.3">
      <c r="A5" s="8" t="s">
        <v>22</v>
      </c>
    </row>
    <row r="6" spans="1:45" ht="33.75" customHeight="1" x14ac:dyDescent="0.3">
      <c r="A6" s="219"/>
      <c r="B6" s="220"/>
      <c r="C6" s="221" t="s">
        <v>160</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114"/>
      <c r="AR6" s="115"/>
      <c r="AS6" s="116"/>
    </row>
    <row r="7" spans="1:45" ht="42" x14ac:dyDescent="0.3">
      <c r="A7" s="228" t="s">
        <v>157</v>
      </c>
      <c r="B7" s="229"/>
      <c r="C7" s="117">
        <v>1</v>
      </c>
      <c r="D7" s="114">
        <v>2</v>
      </c>
      <c r="E7" s="114">
        <v>3</v>
      </c>
      <c r="F7" s="114">
        <v>4</v>
      </c>
      <c r="G7" s="114">
        <v>5</v>
      </c>
      <c r="H7" s="114">
        <v>6</v>
      </c>
      <c r="I7" s="114">
        <v>7</v>
      </c>
      <c r="J7" s="114">
        <v>8</v>
      </c>
      <c r="K7" s="114">
        <v>9</v>
      </c>
      <c r="L7" s="114">
        <v>10</v>
      </c>
      <c r="M7" s="114">
        <v>11</v>
      </c>
      <c r="N7" s="114">
        <v>12</v>
      </c>
      <c r="O7" s="114">
        <v>13</v>
      </c>
      <c r="P7" s="114">
        <v>14</v>
      </c>
      <c r="Q7" s="114">
        <v>15</v>
      </c>
      <c r="R7" s="114">
        <v>16</v>
      </c>
      <c r="S7" s="114">
        <v>17</v>
      </c>
      <c r="T7" s="114">
        <v>18</v>
      </c>
      <c r="U7" s="114">
        <v>19</v>
      </c>
      <c r="V7" s="114">
        <v>20</v>
      </c>
      <c r="W7" s="114">
        <v>21</v>
      </c>
      <c r="X7" s="114">
        <v>22</v>
      </c>
      <c r="Y7" s="114">
        <v>23</v>
      </c>
      <c r="Z7" s="114">
        <v>24</v>
      </c>
      <c r="AA7" s="114">
        <v>25</v>
      </c>
      <c r="AB7" s="114">
        <v>26</v>
      </c>
      <c r="AC7" s="114">
        <v>27</v>
      </c>
      <c r="AD7" s="114">
        <v>28</v>
      </c>
      <c r="AE7" s="114">
        <v>29</v>
      </c>
      <c r="AF7" s="114">
        <v>30</v>
      </c>
      <c r="AG7" s="114">
        <v>31</v>
      </c>
      <c r="AH7" s="114">
        <v>32</v>
      </c>
      <c r="AI7" s="114">
        <v>33</v>
      </c>
      <c r="AJ7" s="114">
        <v>34</v>
      </c>
      <c r="AK7" s="114">
        <v>35</v>
      </c>
      <c r="AL7" s="114">
        <v>36</v>
      </c>
      <c r="AM7" s="114">
        <v>37</v>
      </c>
      <c r="AN7" s="114">
        <v>38</v>
      </c>
      <c r="AO7" s="114">
        <v>39</v>
      </c>
      <c r="AP7" s="118">
        <v>40</v>
      </c>
      <c r="AQ7" s="119" t="s">
        <v>16</v>
      </c>
      <c r="AR7" s="119" t="s">
        <v>156</v>
      </c>
      <c r="AS7" s="120" t="s">
        <v>0</v>
      </c>
    </row>
    <row r="8" spans="1:45" s="4" customFormat="1" ht="15" customHeight="1" x14ac:dyDescent="0.3">
      <c r="A8" s="235" t="s">
        <v>44</v>
      </c>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7"/>
    </row>
    <row r="9" spans="1:45" ht="22.5" customHeight="1" x14ac:dyDescent="0.3">
      <c r="A9" s="102" t="s">
        <v>1</v>
      </c>
      <c r="B9" s="123"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91">
        <f>SUM(C9:AP9)</f>
        <v>0</v>
      </c>
      <c r="AR9" s="92">
        <f>(AQ9/C3)</f>
        <v>0</v>
      </c>
      <c r="AS9" s="5"/>
    </row>
    <row r="10" spans="1:45" ht="32.25" customHeight="1" x14ac:dyDescent="0.3">
      <c r="A10" s="102" t="s">
        <v>2</v>
      </c>
      <c r="B10" s="123" t="s">
        <v>13</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91">
        <f t="shared" ref="AQ10:AQ26" si="0">SUM(C10:AP10)</f>
        <v>0</v>
      </c>
      <c r="AR10" s="92">
        <f>(AQ10/C3)</f>
        <v>0</v>
      </c>
      <c r="AS10" s="5"/>
    </row>
    <row r="11" spans="1:45" ht="28.5" thickBot="1" x14ac:dyDescent="0.35">
      <c r="A11" s="100" t="s">
        <v>3</v>
      </c>
      <c r="B11" s="124" t="s">
        <v>14</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93">
        <f t="shared" si="0"/>
        <v>0</v>
      </c>
      <c r="AR11" s="94">
        <f>(AQ11/C3)</f>
        <v>0</v>
      </c>
      <c r="AS11" s="90"/>
    </row>
    <row r="12" spans="1:45" ht="32.25" customHeight="1" thickBot="1" x14ac:dyDescent="0.35">
      <c r="A12" s="126" t="s">
        <v>4</v>
      </c>
      <c r="B12" s="125" t="s">
        <v>43</v>
      </c>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9"/>
      <c r="AQ12" s="130">
        <f t="shared" si="0"/>
        <v>0</v>
      </c>
      <c r="AR12" s="131">
        <f>(AQ12/C3)</f>
        <v>0</v>
      </c>
      <c r="AS12" s="132"/>
    </row>
    <row r="13" spans="1:45" s="4" customFormat="1" ht="15" customHeight="1" x14ac:dyDescent="0.3">
      <c r="A13" s="232" t="s">
        <v>30</v>
      </c>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4"/>
    </row>
    <row r="14" spans="1:45" ht="43.5" customHeight="1" x14ac:dyDescent="0.3">
      <c r="A14" s="102" t="s">
        <v>5</v>
      </c>
      <c r="B14" s="123" t="s">
        <v>158</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91">
        <f t="shared" si="0"/>
        <v>0</v>
      </c>
      <c r="AR14" s="92">
        <f>(AQ14/C3)</f>
        <v>0</v>
      </c>
      <c r="AS14" s="5"/>
    </row>
    <row r="15" spans="1:45" ht="42.5" x14ac:dyDescent="0.3">
      <c r="A15" s="102" t="s">
        <v>6</v>
      </c>
      <c r="B15" s="123" t="s">
        <v>26</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91">
        <f t="shared" si="0"/>
        <v>0</v>
      </c>
      <c r="AR15" s="92">
        <f>(AQ15/C3)</f>
        <v>0</v>
      </c>
      <c r="AS15" s="5"/>
    </row>
    <row r="16" spans="1:45" ht="43.5" customHeight="1" x14ac:dyDescent="0.3">
      <c r="A16" s="102" t="s">
        <v>7</v>
      </c>
      <c r="B16" s="123" t="s">
        <v>39</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91">
        <f t="shared" si="0"/>
        <v>0</v>
      </c>
      <c r="AR16" s="92">
        <f>(AQ16/C3)</f>
        <v>0</v>
      </c>
      <c r="AS16" s="5"/>
    </row>
    <row r="17" spans="1:45" ht="28" x14ac:dyDescent="0.3">
      <c r="A17" s="102" t="s">
        <v>8</v>
      </c>
      <c r="B17" s="123" t="s">
        <v>46</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91">
        <f t="shared" si="0"/>
        <v>0</v>
      </c>
      <c r="AR17" s="92">
        <f>(AQ17/C3)</f>
        <v>0</v>
      </c>
      <c r="AS17" s="5"/>
    </row>
    <row r="18" spans="1:45" s="3" customFormat="1" hidden="1" x14ac:dyDescent="0.3">
      <c r="A18" s="161"/>
      <c r="B18" s="157" t="s">
        <v>41</v>
      </c>
      <c r="C18" s="101"/>
      <c r="D18" s="101"/>
      <c r="E18" s="101"/>
      <c r="F18" s="101"/>
      <c r="G18" s="101">
        <f t="shared" ref="G18:AP18" si="1">SUM(G14:G17)</f>
        <v>0</v>
      </c>
      <c r="H18" s="101">
        <f t="shared" si="1"/>
        <v>0</v>
      </c>
      <c r="I18" s="101">
        <f t="shared" si="1"/>
        <v>0</v>
      </c>
      <c r="J18" s="101">
        <f t="shared" si="1"/>
        <v>0</v>
      </c>
      <c r="K18" s="101">
        <f t="shared" si="1"/>
        <v>0</v>
      </c>
      <c r="L18" s="101">
        <f t="shared" si="1"/>
        <v>0</v>
      </c>
      <c r="M18" s="101">
        <f t="shared" si="1"/>
        <v>0</v>
      </c>
      <c r="N18" s="101">
        <f t="shared" si="1"/>
        <v>0</v>
      </c>
      <c r="O18" s="101">
        <f t="shared" si="1"/>
        <v>0</v>
      </c>
      <c r="P18" s="101">
        <f t="shared" si="1"/>
        <v>0</v>
      </c>
      <c r="Q18" s="101">
        <f t="shared" si="1"/>
        <v>0</v>
      </c>
      <c r="R18" s="101">
        <f t="shared" si="1"/>
        <v>0</v>
      </c>
      <c r="S18" s="101">
        <f t="shared" si="1"/>
        <v>0</v>
      </c>
      <c r="T18" s="101">
        <f t="shared" si="1"/>
        <v>0</v>
      </c>
      <c r="U18" s="101">
        <f t="shared" si="1"/>
        <v>0</v>
      </c>
      <c r="V18" s="101">
        <f t="shared" si="1"/>
        <v>0</v>
      </c>
      <c r="W18" s="101">
        <f t="shared" si="1"/>
        <v>0</v>
      </c>
      <c r="X18" s="101">
        <f t="shared" si="1"/>
        <v>0</v>
      </c>
      <c r="Y18" s="101">
        <f t="shared" si="1"/>
        <v>0</v>
      </c>
      <c r="Z18" s="101">
        <f t="shared" si="1"/>
        <v>0</v>
      </c>
      <c r="AA18" s="101">
        <f t="shared" si="1"/>
        <v>0</v>
      </c>
      <c r="AB18" s="101">
        <f t="shared" si="1"/>
        <v>0</v>
      </c>
      <c r="AC18" s="101">
        <f t="shared" si="1"/>
        <v>0</v>
      </c>
      <c r="AD18" s="101">
        <f t="shared" si="1"/>
        <v>0</v>
      </c>
      <c r="AE18" s="101">
        <f t="shared" si="1"/>
        <v>0</v>
      </c>
      <c r="AF18" s="101">
        <f t="shared" si="1"/>
        <v>0</v>
      </c>
      <c r="AG18" s="101">
        <f t="shared" si="1"/>
        <v>0</v>
      </c>
      <c r="AH18" s="101">
        <f t="shared" si="1"/>
        <v>0</v>
      </c>
      <c r="AI18" s="101">
        <f t="shared" si="1"/>
        <v>0</v>
      </c>
      <c r="AJ18" s="101">
        <f t="shared" si="1"/>
        <v>0</v>
      </c>
      <c r="AK18" s="101">
        <f t="shared" si="1"/>
        <v>0</v>
      </c>
      <c r="AL18" s="101">
        <f t="shared" si="1"/>
        <v>0</v>
      </c>
      <c r="AM18" s="101">
        <f t="shared" si="1"/>
        <v>0</v>
      </c>
      <c r="AN18" s="101">
        <f t="shared" si="1"/>
        <v>0</v>
      </c>
      <c r="AO18" s="101">
        <f t="shared" si="1"/>
        <v>0</v>
      </c>
      <c r="AP18" s="101">
        <f t="shared" si="1"/>
        <v>0</v>
      </c>
      <c r="AQ18" s="158"/>
      <c r="AR18" s="159"/>
      <c r="AS18" s="160"/>
    </row>
    <row r="19" spans="1:45" ht="28" hidden="1" x14ac:dyDescent="0.3">
      <c r="A19" s="161"/>
      <c r="B19" s="157" t="s">
        <v>42</v>
      </c>
      <c r="C19" s="101"/>
      <c r="D19" s="101"/>
      <c r="E19" s="101"/>
      <c r="F19" s="101"/>
      <c r="G19" s="101">
        <f t="shared" ref="G19:AP19" si="2">IF(G18&gt;3,1,0)</f>
        <v>0</v>
      </c>
      <c r="H19" s="101">
        <f t="shared" si="2"/>
        <v>0</v>
      </c>
      <c r="I19" s="101">
        <f t="shared" si="2"/>
        <v>0</v>
      </c>
      <c r="J19" s="101">
        <f t="shared" si="2"/>
        <v>0</v>
      </c>
      <c r="K19" s="101">
        <f t="shared" si="2"/>
        <v>0</v>
      </c>
      <c r="L19" s="101">
        <f t="shared" si="2"/>
        <v>0</v>
      </c>
      <c r="M19" s="101">
        <f t="shared" si="2"/>
        <v>0</v>
      </c>
      <c r="N19" s="101">
        <f t="shared" si="2"/>
        <v>0</v>
      </c>
      <c r="O19" s="101">
        <f t="shared" si="2"/>
        <v>0</v>
      </c>
      <c r="P19" s="101">
        <f t="shared" si="2"/>
        <v>0</v>
      </c>
      <c r="Q19" s="101">
        <f t="shared" si="2"/>
        <v>0</v>
      </c>
      <c r="R19" s="101">
        <f t="shared" si="2"/>
        <v>0</v>
      </c>
      <c r="S19" s="101">
        <f t="shared" si="2"/>
        <v>0</v>
      </c>
      <c r="T19" s="101">
        <f t="shared" si="2"/>
        <v>0</v>
      </c>
      <c r="U19" s="101">
        <f t="shared" si="2"/>
        <v>0</v>
      </c>
      <c r="V19" s="101">
        <f t="shared" si="2"/>
        <v>0</v>
      </c>
      <c r="W19" s="101">
        <f t="shared" si="2"/>
        <v>0</v>
      </c>
      <c r="X19" s="101">
        <f t="shared" si="2"/>
        <v>0</v>
      </c>
      <c r="Y19" s="101">
        <f t="shared" si="2"/>
        <v>0</v>
      </c>
      <c r="Z19" s="101">
        <f t="shared" si="2"/>
        <v>0</v>
      </c>
      <c r="AA19" s="101">
        <f t="shared" si="2"/>
        <v>0</v>
      </c>
      <c r="AB19" s="101">
        <f t="shared" si="2"/>
        <v>0</v>
      </c>
      <c r="AC19" s="101">
        <f t="shared" si="2"/>
        <v>0</v>
      </c>
      <c r="AD19" s="101">
        <f t="shared" si="2"/>
        <v>0</v>
      </c>
      <c r="AE19" s="101">
        <f t="shared" si="2"/>
        <v>0</v>
      </c>
      <c r="AF19" s="101">
        <f t="shared" si="2"/>
        <v>0</v>
      </c>
      <c r="AG19" s="101">
        <f t="shared" si="2"/>
        <v>0</v>
      </c>
      <c r="AH19" s="101">
        <f t="shared" si="2"/>
        <v>0</v>
      </c>
      <c r="AI19" s="101">
        <f t="shared" si="2"/>
        <v>0</v>
      </c>
      <c r="AJ19" s="101">
        <f t="shared" si="2"/>
        <v>0</v>
      </c>
      <c r="AK19" s="101">
        <f t="shared" si="2"/>
        <v>0</v>
      </c>
      <c r="AL19" s="101">
        <f t="shared" si="2"/>
        <v>0</v>
      </c>
      <c r="AM19" s="101">
        <f t="shared" si="2"/>
        <v>0</v>
      </c>
      <c r="AN19" s="101">
        <f t="shared" si="2"/>
        <v>0</v>
      </c>
      <c r="AO19" s="101">
        <f t="shared" si="2"/>
        <v>0</v>
      </c>
      <c r="AP19" s="101">
        <f t="shared" si="2"/>
        <v>0</v>
      </c>
      <c r="AQ19" s="158">
        <f>SUM(C19:AP19)</f>
        <v>0</v>
      </c>
      <c r="AR19" s="159">
        <f>(AQ19/C3)</f>
        <v>0</v>
      </c>
      <c r="AS19" s="160"/>
    </row>
    <row r="20" spans="1:45" ht="31.5" customHeight="1" thickBot="1" x14ac:dyDescent="0.35">
      <c r="A20" s="102" t="s">
        <v>9</v>
      </c>
      <c r="B20" s="123" t="s">
        <v>45</v>
      </c>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91">
        <f>SUM(C20:AP20)</f>
        <v>0</v>
      </c>
      <c r="AR20" s="92">
        <f>AQ20/C3</f>
        <v>0</v>
      </c>
      <c r="AS20" s="5"/>
    </row>
    <row r="21" spans="1:45" ht="14.5" hidden="1" thickBot="1" x14ac:dyDescent="0.35">
      <c r="A21" s="162"/>
      <c r="B21" s="163" t="s">
        <v>29</v>
      </c>
      <c r="C21" s="101">
        <f>SUM(C19:C20)</f>
        <v>0</v>
      </c>
      <c r="D21" s="101">
        <f t="shared" ref="D21:AP21" si="3">SUM(D19:D20)</f>
        <v>0</v>
      </c>
      <c r="E21" s="101">
        <f t="shared" si="3"/>
        <v>0</v>
      </c>
      <c r="F21" s="101">
        <f t="shared" si="3"/>
        <v>0</v>
      </c>
      <c r="G21" s="101">
        <f t="shared" si="3"/>
        <v>0</v>
      </c>
      <c r="H21" s="101">
        <f t="shared" si="3"/>
        <v>0</v>
      </c>
      <c r="I21" s="101">
        <f t="shared" si="3"/>
        <v>0</v>
      </c>
      <c r="J21" s="101">
        <f t="shared" si="3"/>
        <v>0</v>
      </c>
      <c r="K21" s="101">
        <f t="shared" si="3"/>
        <v>0</v>
      </c>
      <c r="L21" s="101">
        <f t="shared" si="3"/>
        <v>0</v>
      </c>
      <c r="M21" s="101">
        <f t="shared" si="3"/>
        <v>0</v>
      </c>
      <c r="N21" s="101">
        <f t="shared" si="3"/>
        <v>0</v>
      </c>
      <c r="O21" s="101">
        <f t="shared" si="3"/>
        <v>0</v>
      </c>
      <c r="P21" s="101">
        <f t="shared" si="3"/>
        <v>0</v>
      </c>
      <c r="Q21" s="101">
        <f t="shared" si="3"/>
        <v>0</v>
      </c>
      <c r="R21" s="101">
        <f t="shared" si="3"/>
        <v>0</v>
      </c>
      <c r="S21" s="101">
        <f t="shared" si="3"/>
        <v>0</v>
      </c>
      <c r="T21" s="101">
        <f t="shared" si="3"/>
        <v>0</v>
      </c>
      <c r="U21" s="101">
        <f t="shared" si="3"/>
        <v>0</v>
      </c>
      <c r="V21" s="101">
        <f t="shared" si="3"/>
        <v>0</v>
      </c>
      <c r="W21" s="101">
        <f t="shared" si="3"/>
        <v>0</v>
      </c>
      <c r="X21" s="101">
        <f t="shared" si="3"/>
        <v>0</v>
      </c>
      <c r="Y21" s="101">
        <f t="shared" si="3"/>
        <v>0</v>
      </c>
      <c r="Z21" s="101">
        <f t="shared" si="3"/>
        <v>0</v>
      </c>
      <c r="AA21" s="101">
        <f t="shared" si="3"/>
        <v>0</v>
      </c>
      <c r="AB21" s="101">
        <f t="shared" si="3"/>
        <v>0</v>
      </c>
      <c r="AC21" s="101">
        <f t="shared" si="3"/>
        <v>0</v>
      </c>
      <c r="AD21" s="101">
        <f t="shared" si="3"/>
        <v>0</v>
      </c>
      <c r="AE21" s="101">
        <f t="shared" si="3"/>
        <v>0</v>
      </c>
      <c r="AF21" s="101">
        <f t="shared" si="3"/>
        <v>0</v>
      </c>
      <c r="AG21" s="101">
        <f t="shared" si="3"/>
        <v>0</v>
      </c>
      <c r="AH21" s="101">
        <f t="shared" si="3"/>
        <v>0</v>
      </c>
      <c r="AI21" s="101">
        <f t="shared" si="3"/>
        <v>0</v>
      </c>
      <c r="AJ21" s="101">
        <f t="shared" si="3"/>
        <v>0</v>
      </c>
      <c r="AK21" s="101">
        <f t="shared" si="3"/>
        <v>0</v>
      </c>
      <c r="AL21" s="101">
        <f t="shared" si="3"/>
        <v>0</v>
      </c>
      <c r="AM21" s="101">
        <f t="shared" si="3"/>
        <v>0</v>
      </c>
      <c r="AN21" s="101">
        <f t="shared" si="3"/>
        <v>0</v>
      </c>
      <c r="AO21" s="101">
        <f t="shared" si="3"/>
        <v>0</v>
      </c>
      <c r="AP21" s="101">
        <f t="shared" si="3"/>
        <v>0</v>
      </c>
      <c r="AQ21" s="95">
        <f t="shared" ref="AQ21:AQ22" si="4">SUM(C21:AP21)</f>
        <v>0</v>
      </c>
      <c r="AR21" s="96">
        <f>(AQ21/C3)</f>
        <v>0</v>
      </c>
      <c r="AS21" s="15"/>
    </row>
    <row r="22" spans="1:45" ht="30.75" customHeight="1" thickBot="1" x14ac:dyDescent="0.35">
      <c r="A22" s="230" t="s">
        <v>40</v>
      </c>
      <c r="B22" s="231"/>
      <c r="C22" s="133">
        <f t="shared" ref="C22:AP22" si="5">IF(C21&gt;0,1,0)</f>
        <v>0</v>
      </c>
      <c r="D22" s="133">
        <f t="shared" si="5"/>
        <v>0</v>
      </c>
      <c r="E22" s="133">
        <f t="shared" si="5"/>
        <v>0</v>
      </c>
      <c r="F22" s="133">
        <f t="shared" si="5"/>
        <v>0</v>
      </c>
      <c r="G22" s="133">
        <f t="shared" si="5"/>
        <v>0</v>
      </c>
      <c r="H22" s="133">
        <f t="shared" si="5"/>
        <v>0</v>
      </c>
      <c r="I22" s="133">
        <f t="shared" si="5"/>
        <v>0</v>
      </c>
      <c r="J22" s="133">
        <f t="shared" si="5"/>
        <v>0</v>
      </c>
      <c r="K22" s="133">
        <f t="shared" si="5"/>
        <v>0</v>
      </c>
      <c r="L22" s="133">
        <f t="shared" si="5"/>
        <v>0</v>
      </c>
      <c r="M22" s="133">
        <f t="shared" si="5"/>
        <v>0</v>
      </c>
      <c r="N22" s="133">
        <f t="shared" si="5"/>
        <v>0</v>
      </c>
      <c r="O22" s="133">
        <f t="shared" si="5"/>
        <v>0</v>
      </c>
      <c r="P22" s="133">
        <f t="shared" si="5"/>
        <v>0</v>
      </c>
      <c r="Q22" s="133">
        <f t="shared" si="5"/>
        <v>0</v>
      </c>
      <c r="R22" s="133">
        <f t="shared" si="5"/>
        <v>0</v>
      </c>
      <c r="S22" s="133">
        <f t="shared" si="5"/>
        <v>0</v>
      </c>
      <c r="T22" s="133">
        <f t="shared" si="5"/>
        <v>0</v>
      </c>
      <c r="U22" s="133">
        <f t="shared" si="5"/>
        <v>0</v>
      </c>
      <c r="V22" s="133">
        <f t="shared" si="5"/>
        <v>0</v>
      </c>
      <c r="W22" s="133">
        <f t="shared" si="5"/>
        <v>0</v>
      </c>
      <c r="X22" s="133">
        <f t="shared" si="5"/>
        <v>0</v>
      </c>
      <c r="Y22" s="133">
        <f t="shared" si="5"/>
        <v>0</v>
      </c>
      <c r="Z22" s="133">
        <f t="shared" si="5"/>
        <v>0</v>
      </c>
      <c r="AA22" s="133">
        <f t="shared" si="5"/>
        <v>0</v>
      </c>
      <c r="AB22" s="133">
        <f t="shared" si="5"/>
        <v>0</v>
      </c>
      <c r="AC22" s="133">
        <f t="shared" si="5"/>
        <v>0</v>
      </c>
      <c r="AD22" s="133">
        <f t="shared" si="5"/>
        <v>0</v>
      </c>
      <c r="AE22" s="133">
        <f t="shared" si="5"/>
        <v>0</v>
      </c>
      <c r="AF22" s="133">
        <f t="shared" si="5"/>
        <v>0</v>
      </c>
      <c r="AG22" s="133">
        <f t="shared" si="5"/>
        <v>0</v>
      </c>
      <c r="AH22" s="133">
        <f t="shared" si="5"/>
        <v>0</v>
      </c>
      <c r="AI22" s="133">
        <f t="shared" si="5"/>
        <v>0</v>
      </c>
      <c r="AJ22" s="133">
        <f t="shared" si="5"/>
        <v>0</v>
      </c>
      <c r="AK22" s="133">
        <f t="shared" si="5"/>
        <v>0</v>
      </c>
      <c r="AL22" s="133">
        <f t="shared" si="5"/>
        <v>0</v>
      </c>
      <c r="AM22" s="133">
        <f t="shared" si="5"/>
        <v>0</v>
      </c>
      <c r="AN22" s="133">
        <f t="shared" si="5"/>
        <v>0</v>
      </c>
      <c r="AO22" s="133">
        <f t="shared" si="5"/>
        <v>0</v>
      </c>
      <c r="AP22" s="134">
        <f t="shared" si="5"/>
        <v>0</v>
      </c>
      <c r="AQ22" s="130">
        <f t="shared" si="4"/>
        <v>0</v>
      </c>
      <c r="AR22" s="131">
        <f>(AQ22/C3)</f>
        <v>0</v>
      </c>
      <c r="AS22" s="132"/>
    </row>
    <row r="23" spans="1:45" s="4" customFormat="1" ht="15" customHeight="1" x14ac:dyDescent="0.3">
      <c r="A23" s="232" t="s">
        <v>32</v>
      </c>
      <c r="B23" s="233"/>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4"/>
      <c r="AQ23" s="97">
        <f>SUM(AQ10:AQ11)</f>
        <v>0</v>
      </c>
      <c r="AR23" s="98">
        <f>AQ23/C3</f>
        <v>0</v>
      </c>
      <c r="AS23" s="7"/>
    </row>
    <row r="24" spans="1:45" ht="72.75" customHeight="1" x14ac:dyDescent="0.3">
      <c r="A24" s="135" t="s">
        <v>10</v>
      </c>
      <c r="B24" s="123" t="s">
        <v>198</v>
      </c>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91">
        <f t="shared" si="0"/>
        <v>0</v>
      </c>
      <c r="AR24" s="99" t="e">
        <f>(AQ24/AQ23)</f>
        <v>#DIV/0!</v>
      </c>
      <c r="AS24" s="6"/>
    </row>
    <row r="25" spans="1:45" ht="30.75" customHeight="1" x14ac:dyDescent="0.3">
      <c r="A25" s="135" t="s">
        <v>11</v>
      </c>
      <c r="B25" s="136" t="s">
        <v>151</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91">
        <f t="shared" si="0"/>
        <v>0</v>
      </c>
      <c r="AR25" s="99" t="e">
        <f>(AQ25/AQ23)</f>
        <v>#DIV/0!</v>
      </c>
      <c r="AS25" s="6"/>
    </row>
    <row r="26" spans="1:45" ht="28.5" x14ac:dyDescent="0.3">
      <c r="A26" s="135" t="s">
        <v>38</v>
      </c>
      <c r="B26" s="123" t="s">
        <v>152</v>
      </c>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91">
        <f t="shared" si="0"/>
        <v>0</v>
      </c>
      <c r="AR26" s="99" t="e">
        <f>(AQ26/AQ23)</f>
        <v>#DIV/0!</v>
      </c>
      <c r="AS26" s="6"/>
    </row>
    <row r="27" spans="1:45" x14ac:dyDescent="0.3">
      <c r="A27" s="12"/>
      <c r="B27" s="13"/>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9"/>
      <c r="AR27" s="10"/>
      <c r="AS27" s="11"/>
    </row>
    <row r="28" spans="1:45" x14ac:dyDescent="0.3">
      <c r="A28" s="1"/>
      <c r="B28" s="1"/>
    </row>
    <row r="29" spans="1:45" x14ac:dyDescent="0.3">
      <c r="A29" s="1"/>
      <c r="B29" s="1"/>
    </row>
    <row r="30" spans="1:45" x14ac:dyDescent="0.3">
      <c r="A30" s="1"/>
      <c r="B30" s="1"/>
    </row>
    <row r="31" spans="1:45" ht="30" customHeight="1" x14ac:dyDescent="0.3">
      <c r="A31" s="1"/>
      <c r="B31" s="1"/>
    </row>
    <row r="32" spans="1:45" ht="34.5" customHeight="1" x14ac:dyDescent="0.3">
      <c r="A32" s="1"/>
      <c r="B32" s="1"/>
    </row>
    <row r="33" s="1" customFormat="1" ht="30" customHeight="1" x14ac:dyDescent="0.3"/>
    <row r="34" s="1" customFormat="1" ht="29.25" customHeight="1" x14ac:dyDescent="0.3"/>
    <row r="35" s="1" customFormat="1" ht="30.75" customHeight="1" x14ac:dyDescent="0.3"/>
    <row r="36" s="1" customFormat="1" ht="30.75" customHeight="1" x14ac:dyDescent="0.3"/>
    <row r="37" s="1" customFormat="1" ht="30.75" customHeight="1" x14ac:dyDescent="0.3"/>
    <row r="38" s="1" customFormat="1" ht="30" customHeight="1" x14ac:dyDescent="0.3"/>
    <row r="39" s="1" customFormat="1" ht="30" customHeight="1" x14ac:dyDescent="0.3"/>
    <row r="40" s="1" customFormat="1" ht="30" customHeight="1" x14ac:dyDescent="0.3"/>
    <row r="41" s="1" customFormat="1" ht="30" customHeight="1" x14ac:dyDescent="0.3"/>
    <row r="42" s="1" customFormat="1" ht="30" customHeight="1" x14ac:dyDescent="0.3"/>
    <row r="43" s="1" customFormat="1" ht="30" customHeight="1" x14ac:dyDescent="0.3"/>
    <row r="44" s="1" customFormat="1" ht="22.5" customHeight="1" x14ac:dyDescent="0.3"/>
    <row r="45" s="1" customFormat="1" ht="32.25" customHeight="1" x14ac:dyDescent="0.3"/>
    <row r="46" s="1" customFormat="1" ht="45" customHeight="1" x14ac:dyDescent="0.3"/>
    <row r="47" s="1" customFormat="1" ht="45" customHeight="1" x14ac:dyDescent="0.3"/>
    <row r="48" s="1" customFormat="1" ht="43.5" customHeight="1" x14ac:dyDescent="0.3"/>
    <row r="49" spans="1:2" ht="28.5" customHeight="1" x14ac:dyDescent="0.3">
      <c r="A49" s="1"/>
      <c r="B49" s="1"/>
    </row>
    <row r="50" spans="1:2" ht="28.5" customHeight="1" x14ac:dyDescent="0.3">
      <c r="A50" s="1"/>
      <c r="B50" s="1"/>
    </row>
    <row r="51" spans="1:2" ht="32.25" customHeight="1" x14ac:dyDescent="0.3">
      <c r="A51" s="1"/>
      <c r="B51" s="1"/>
    </row>
    <row r="52" spans="1:2" ht="28.5" customHeight="1" x14ac:dyDescent="0.3">
      <c r="A52" s="1"/>
      <c r="B52" s="1"/>
    </row>
    <row r="53" spans="1:2" ht="28.5" customHeight="1" x14ac:dyDescent="0.3">
      <c r="A53" s="1"/>
      <c r="B53" s="1"/>
    </row>
    <row r="54" spans="1:2" ht="28.5" customHeight="1" x14ac:dyDescent="0.3">
      <c r="A54" s="1"/>
      <c r="B54" s="1"/>
    </row>
    <row r="55" spans="1:2" ht="28.5" customHeight="1" x14ac:dyDescent="0.3">
      <c r="A55" s="1"/>
      <c r="B55" s="1"/>
    </row>
    <row r="56" spans="1:2" ht="28.5" customHeight="1" x14ac:dyDescent="0.3">
      <c r="A56" s="1"/>
      <c r="B56" s="1"/>
    </row>
    <row r="57" spans="1:2" ht="42.75" customHeight="1" x14ac:dyDescent="0.3">
      <c r="A57" s="1"/>
      <c r="B57" s="1"/>
    </row>
    <row r="58" spans="1:2" ht="23.25" customHeight="1" x14ac:dyDescent="0.3">
      <c r="A58" s="1"/>
      <c r="B58" s="1"/>
    </row>
    <row r="59" spans="1:2" ht="29.25" customHeight="1" x14ac:dyDescent="0.3">
      <c r="A59" s="1"/>
      <c r="B59" s="1"/>
    </row>
    <row r="60" spans="1:2" ht="42" customHeight="1" x14ac:dyDescent="0.3">
      <c r="A60" s="1"/>
      <c r="B60" s="1"/>
    </row>
    <row r="61" spans="1:2" ht="33.75" customHeight="1" x14ac:dyDescent="0.3">
      <c r="A61" s="1"/>
      <c r="B61" s="1"/>
    </row>
    <row r="62" spans="1:2" ht="42.75" customHeight="1" x14ac:dyDescent="0.3">
      <c r="A62" s="1"/>
      <c r="B62" s="1"/>
    </row>
    <row r="63" spans="1:2" ht="30" customHeight="1" x14ac:dyDescent="0.3">
      <c r="A63" s="1"/>
      <c r="B63" s="1"/>
    </row>
    <row r="64" spans="1:2" ht="38.25" customHeight="1" x14ac:dyDescent="0.3"/>
  </sheetData>
  <sheetProtection algorithmName="SHA-512" hashValue="igrhnmqISqf54lxyawxWW07k3hoCrP+U2LMO0ACzuop8wzQuhcGfMkavfWtWOHHuF3aBSep/CrkR0wn6wmGH6Q==" saltValue="lxBj2/rK04ooETrf2bQA/A==" spinCount="100000" sheet="1" objects="1" scenarios="1"/>
  <mergeCells count="12">
    <mergeCell ref="A7:B7"/>
    <mergeCell ref="A22:B22"/>
    <mergeCell ref="A23:AP23"/>
    <mergeCell ref="A8:AS8"/>
    <mergeCell ref="A13:AS13"/>
    <mergeCell ref="A1:AS2"/>
    <mergeCell ref="C3:D3"/>
    <mergeCell ref="C4:D4"/>
    <mergeCell ref="A6:B6"/>
    <mergeCell ref="C6:AP6"/>
    <mergeCell ref="A3:B3"/>
    <mergeCell ref="AL3:AP3"/>
  </mergeCells>
  <hyperlinks>
    <hyperlink ref="B25" location="Instructions!A1" display="Instructions!A1" xr:uid="{00000000-0004-0000-0100-000000000000}"/>
  </hyperlinks>
  <pageMargins left="0.7" right="0.7" top="0.75" bottom="0.75" header="0.3" footer="0.3"/>
  <pageSetup paperSize="9" scale="60" orientation="landscape" r:id="rId1"/>
  <rowBreaks count="1" manualBreakCount="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list'!$A$1:$A$41</xm:f>
          </x14:formula1>
          <xm:sqref>C3:D3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topLeftCell="A6" workbookViewId="0">
      <selection activeCell="E23" sqref="E23"/>
    </sheetView>
  </sheetViews>
  <sheetFormatPr defaultRowHeight="14.5" x14ac:dyDescent="0.35"/>
  <sheetData>
    <row r="1" spans="1:2" x14ac:dyDescent="0.35">
      <c r="A1">
        <v>0</v>
      </c>
      <c r="B1">
        <v>1</v>
      </c>
    </row>
    <row r="2" spans="1:2" x14ac:dyDescent="0.35">
      <c r="A2">
        <v>1</v>
      </c>
      <c r="B2">
        <v>0</v>
      </c>
    </row>
    <row r="3" spans="1:2" x14ac:dyDescent="0.35">
      <c r="A3">
        <v>2</v>
      </c>
    </row>
    <row r="4" spans="1:2" x14ac:dyDescent="0.35">
      <c r="A4">
        <v>3</v>
      </c>
    </row>
    <row r="5" spans="1:2" x14ac:dyDescent="0.35">
      <c r="A5">
        <v>4</v>
      </c>
    </row>
    <row r="6" spans="1:2" x14ac:dyDescent="0.35">
      <c r="A6">
        <v>5</v>
      </c>
    </row>
    <row r="7" spans="1:2" x14ac:dyDescent="0.35">
      <c r="A7">
        <v>6</v>
      </c>
    </row>
    <row r="8" spans="1:2" x14ac:dyDescent="0.35">
      <c r="A8">
        <v>7</v>
      </c>
    </row>
    <row r="9" spans="1:2" x14ac:dyDescent="0.35">
      <c r="A9">
        <v>8</v>
      </c>
    </row>
    <row r="10" spans="1:2" x14ac:dyDescent="0.35">
      <c r="A10">
        <v>9</v>
      </c>
    </row>
    <row r="11" spans="1:2" x14ac:dyDescent="0.35">
      <c r="A11">
        <v>10</v>
      </c>
    </row>
    <row r="12" spans="1:2" x14ac:dyDescent="0.35">
      <c r="A12">
        <v>11</v>
      </c>
    </row>
    <row r="13" spans="1:2" x14ac:dyDescent="0.35">
      <c r="A13">
        <v>12</v>
      </c>
    </row>
    <row r="14" spans="1:2" x14ac:dyDescent="0.35">
      <c r="A14">
        <v>13</v>
      </c>
    </row>
    <row r="15" spans="1:2" x14ac:dyDescent="0.35">
      <c r="A15">
        <v>14</v>
      </c>
    </row>
    <row r="16" spans="1:2" x14ac:dyDescent="0.35">
      <c r="A16">
        <v>15</v>
      </c>
    </row>
    <row r="17" spans="1:1" x14ac:dyDescent="0.35">
      <c r="A17">
        <v>16</v>
      </c>
    </row>
    <row r="18" spans="1:1" x14ac:dyDescent="0.35">
      <c r="A18">
        <v>17</v>
      </c>
    </row>
    <row r="19" spans="1:1" x14ac:dyDescent="0.35">
      <c r="A19">
        <v>18</v>
      </c>
    </row>
    <row r="20" spans="1:1" x14ac:dyDescent="0.35">
      <c r="A20">
        <v>19</v>
      </c>
    </row>
    <row r="21" spans="1:1" x14ac:dyDescent="0.35">
      <c r="A21">
        <v>20</v>
      </c>
    </row>
    <row r="22" spans="1:1" x14ac:dyDescent="0.35">
      <c r="A22">
        <v>21</v>
      </c>
    </row>
    <row r="23" spans="1:1" x14ac:dyDescent="0.35">
      <c r="A23">
        <v>22</v>
      </c>
    </row>
    <row r="24" spans="1:1" x14ac:dyDescent="0.35">
      <c r="A24">
        <v>23</v>
      </c>
    </row>
    <row r="25" spans="1:1" x14ac:dyDescent="0.35">
      <c r="A25">
        <v>24</v>
      </c>
    </row>
    <row r="26" spans="1:1" x14ac:dyDescent="0.35">
      <c r="A26">
        <v>25</v>
      </c>
    </row>
    <row r="27" spans="1:1" x14ac:dyDescent="0.35">
      <c r="A27">
        <v>26</v>
      </c>
    </row>
    <row r="28" spans="1:1" x14ac:dyDescent="0.35">
      <c r="A28">
        <v>27</v>
      </c>
    </row>
    <row r="29" spans="1:1" x14ac:dyDescent="0.35">
      <c r="A29">
        <v>28</v>
      </c>
    </row>
    <row r="30" spans="1:1" x14ac:dyDescent="0.35">
      <c r="A30">
        <v>29</v>
      </c>
    </row>
    <row r="31" spans="1:1" x14ac:dyDescent="0.35">
      <c r="A31">
        <v>30</v>
      </c>
    </row>
    <row r="32" spans="1:1" x14ac:dyDescent="0.35">
      <c r="A32">
        <v>31</v>
      </c>
    </row>
    <row r="33" spans="1:1" x14ac:dyDescent="0.35">
      <c r="A33">
        <v>32</v>
      </c>
    </row>
    <row r="34" spans="1:1" x14ac:dyDescent="0.35">
      <c r="A34">
        <v>33</v>
      </c>
    </row>
    <row r="35" spans="1:1" x14ac:dyDescent="0.35">
      <c r="A35">
        <v>34</v>
      </c>
    </row>
    <row r="36" spans="1:1" x14ac:dyDescent="0.35">
      <c r="A36">
        <v>35</v>
      </c>
    </row>
    <row r="37" spans="1:1" x14ac:dyDescent="0.35">
      <c r="A37">
        <v>36</v>
      </c>
    </row>
    <row r="38" spans="1:1" x14ac:dyDescent="0.35">
      <c r="A38">
        <v>37</v>
      </c>
    </row>
    <row r="39" spans="1:1" x14ac:dyDescent="0.35">
      <c r="A39">
        <v>38</v>
      </c>
    </row>
    <row r="40" spans="1:1" x14ac:dyDescent="0.35">
      <c r="A40">
        <v>39</v>
      </c>
    </row>
    <row r="41" spans="1:1" x14ac:dyDescent="0.35">
      <c r="A41">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T26"/>
  <sheetViews>
    <sheetView tabSelected="1" view="pageBreakPreview" zoomScale="90" zoomScaleNormal="100" zoomScaleSheetLayoutView="90" workbookViewId="0">
      <selection activeCell="AA11" sqref="AA11"/>
    </sheetView>
  </sheetViews>
  <sheetFormatPr defaultRowHeight="14.5" x14ac:dyDescent="0.35"/>
  <cols>
    <col min="2" max="42" width="3.453125" customWidth="1"/>
    <col min="43" max="43" width="18.81640625" customWidth="1"/>
    <col min="44" max="44" width="11.36328125" customWidth="1"/>
  </cols>
  <sheetData>
    <row r="1" spans="1:46" s="77" customFormat="1" ht="18" x14ac:dyDescent="0.4">
      <c r="A1" s="294" t="s">
        <v>27</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row>
    <row r="2" spans="1:46" s="77" customFormat="1" ht="18" x14ac:dyDescent="0.4">
      <c r="A2" s="294" t="s">
        <v>146</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row>
    <row r="3" spans="1:46" s="77" customFormat="1" ht="15.5" x14ac:dyDescent="0.35">
      <c r="A3" s="295" t="s">
        <v>28</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row>
    <row r="4" spans="1:46" ht="16" thickBot="1" x14ac:dyDescent="0.4">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row>
    <row r="5" spans="1:46" ht="16" thickBot="1" x14ac:dyDescent="0.4">
      <c r="A5" s="64"/>
      <c r="B5" s="64"/>
      <c r="C5" s="64"/>
      <c r="D5" s="64"/>
      <c r="E5" s="64"/>
      <c r="F5" s="64"/>
      <c r="G5" s="64"/>
      <c r="H5" s="64"/>
      <c r="I5" s="64"/>
      <c r="J5" s="64"/>
      <c r="K5" s="64"/>
      <c r="L5" s="64"/>
      <c r="M5" s="64"/>
      <c r="N5" s="64"/>
      <c r="O5" s="64"/>
      <c r="P5" s="64"/>
      <c r="Q5" s="64"/>
      <c r="R5" s="64"/>
      <c r="S5" s="64"/>
      <c r="T5" s="64"/>
      <c r="U5" s="64"/>
      <c r="V5" s="64"/>
      <c r="W5" s="64"/>
      <c r="X5" s="64"/>
      <c r="Y5" s="64"/>
      <c r="Z5" s="278" t="s">
        <v>52</v>
      </c>
      <c r="AA5" s="279"/>
      <c r="AB5" s="279"/>
      <c r="AC5" s="279"/>
      <c r="AD5" s="280"/>
      <c r="AE5" s="281">
        <f>'Input data'!AQ3</f>
        <v>0</v>
      </c>
      <c r="AF5" s="282"/>
      <c r="AG5" s="282"/>
      <c r="AH5" s="106" t="s">
        <v>63</v>
      </c>
      <c r="AI5" s="283">
        <f>'Input data'!AS3</f>
        <v>0</v>
      </c>
      <c r="AJ5" s="284"/>
      <c r="AK5" s="285"/>
      <c r="AL5" s="64"/>
      <c r="AM5" s="64"/>
      <c r="AN5" s="64"/>
      <c r="AO5" s="64"/>
      <c r="AP5" s="64"/>
      <c r="AQ5" s="64"/>
      <c r="AR5" s="64"/>
      <c r="AS5" s="64"/>
      <c r="AT5" s="64"/>
    </row>
    <row r="6" spans="1:46" ht="15" thickBot="1" x14ac:dyDescent="0.4">
      <c r="A6" s="65"/>
      <c r="B6" s="244" t="s">
        <v>36</v>
      </c>
      <c r="C6" s="245"/>
      <c r="D6" s="245"/>
      <c r="E6" s="245"/>
      <c r="F6" s="245"/>
      <c r="G6" s="245"/>
      <c r="H6" s="245"/>
      <c r="I6" s="245"/>
      <c r="J6" s="245"/>
      <c r="K6" s="245"/>
      <c r="L6" s="245"/>
      <c r="M6" s="245"/>
      <c r="N6" s="246"/>
      <c r="O6" s="247">
        <f>'Input data'!C3</f>
        <v>40</v>
      </c>
      <c r="P6" s="247"/>
      <c r="Q6" s="247"/>
      <c r="R6" s="66"/>
      <c r="S6" s="66"/>
      <c r="T6" s="66"/>
      <c r="U6" s="66"/>
      <c r="V6" s="66"/>
      <c r="W6" s="66"/>
      <c r="X6" s="66"/>
      <c r="Y6" s="67"/>
      <c r="Z6" s="67"/>
      <c r="AA6" s="67"/>
      <c r="AB6" s="67"/>
      <c r="AC6" s="67"/>
      <c r="AD6" s="67"/>
      <c r="AE6" s="67"/>
      <c r="AF6" s="67"/>
      <c r="AG6" s="67"/>
      <c r="AH6" s="67"/>
      <c r="AI6" s="67"/>
      <c r="AJ6" s="67"/>
      <c r="AK6" s="67"/>
      <c r="AL6" s="67"/>
      <c r="AM6" s="67"/>
      <c r="AN6" s="67"/>
      <c r="AO6" s="67"/>
      <c r="AP6" s="67"/>
      <c r="AQ6" s="67"/>
      <c r="AR6" s="68"/>
      <c r="AS6" s="69"/>
      <c r="AT6" s="69"/>
    </row>
    <row r="7" spans="1:46" ht="26.25" customHeight="1" x14ac:dyDescent="0.35">
      <c r="A7" s="69"/>
      <c r="B7" s="243" t="s">
        <v>17</v>
      </c>
      <c r="C7" s="243"/>
      <c r="D7" s="243"/>
      <c r="E7" s="243"/>
      <c r="F7" s="243"/>
      <c r="G7" s="243"/>
      <c r="H7" s="243"/>
      <c r="I7" s="243"/>
      <c r="J7" s="243"/>
      <c r="K7" s="243"/>
      <c r="L7" s="243"/>
      <c r="M7" s="243"/>
      <c r="N7" s="243"/>
      <c r="O7" s="243" t="s">
        <v>35</v>
      </c>
      <c r="P7" s="243"/>
      <c r="Q7" s="243"/>
      <c r="R7" s="243" t="s">
        <v>34</v>
      </c>
      <c r="S7" s="243"/>
      <c r="T7" s="243"/>
      <c r="U7" s="243" t="s">
        <v>18</v>
      </c>
      <c r="V7" s="243"/>
      <c r="W7" s="243"/>
      <c r="X7" s="70"/>
      <c r="Y7" s="67"/>
      <c r="Z7" s="288" t="s">
        <v>23</v>
      </c>
      <c r="AA7" s="289"/>
      <c r="AB7" s="289"/>
      <c r="AC7" s="289"/>
      <c r="AD7" s="289"/>
      <c r="AE7" s="289"/>
      <c r="AF7" s="289"/>
      <c r="AG7" s="289"/>
      <c r="AH7" s="289"/>
      <c r="AI7" s="289"/>
      <c r="AJ7" s="289"/>
      <c r="AK7" s="289"/>
      <c r="AL7" s="289"/>
      <c r="AM7" s="289"/>
      <c r="AN7" s="289"/>
      <c r="AO7" s="289"/>
      <c r="AP7" s="289"/>
      <c r="AQ7" s="289"/>
      <c r="AR7" s="289"/>
      <c r="AS7" s="137"/>
      <c r="AT7" s="69"/>
    </row>
    <row r="8" spans="1:46" ht="30" customHeight="1" x14ac:dyDescent="0.35">
      <c r="A8" s="69"/>
      <c r="B8" s="103" t="s">
        <v>1</v>
      </c>
      <c r="C8" s="238" t="s">
        <v>12</v>
      </c>
      <c r="D8" s="239"/>
      <c r="E8" s="239"/>
      <c r="F8" s="239"/>
      <c r="G8" s="239"/>
      <c r="H8" s="239"/>
      <c r="I8" s="239"/>
      <c r="J8" s="239"/>
      <c r="K8" s="239"/>
      <c r="L8" s="239"/>
      <c r="M8" s="239"/>
      <c r="N8" s="239"/>
      <c r="O8" s="240">
        <f>'Input data'!AQ9</f>
        <v>0</v>
      </c>
      <c r="P8" s="240"/>
      <c r="Q8" s="240"/>
      <c r="R8" s="241">
        <f>'Input data'!AR9</f>
        <v>0</v>
      </c>
      <c r="S8" s="240"/>
      <c r="T8" s="240"/>
      <c r="U8" s="242" t="s">
        <v>19</v>
      </c>
      <c r="V8" s="242"/>
      <c r="W8" s="242"/>
      <c r="X8" s="66"/>
      <c r="Y8" s="67"/>
      <c r="Z8" s="138">
        <v>1</v>
      </c>
      <c r="AA8" s="290" t="s">
        <v>24</v>
      </c>
      <c r="AB8" s="290"/>
      <c r="AC8" s="290"/>
      <c r="AD8" s="290"/>
      <c r="AE8" s="290"/>
      <c r="AF8" s="290"/>
      <c r="AG8" s="290"/>
      <c r="AH8" s="290"/>
      <c r="AI8" s="290"/>
      <c r="AJ8" s="290"/>
      <c r="AK8" s="290"/>
      <c r="AL8" s="290"/>
      <c r="AM8" s="290"/>
      <c r="AN8" s="290"/>
      <c r="AO8" s="290"/>
      <c r="AP8" s="290"/>
      <c r="AQ8" s="290"/>
      <c r="AR8" s="139">
        <f>'Input data'!AR12</f>
        <v>0</v>
      </c>
      <c r="AS8" s="140"/>
      <c r="AT8" s="69"/>
    </row>
    <row r="9" spans="1:46" ht="30" customHeight="1" x14ac:dyDescent="0.35">
      <c r="A9" s="69"/>
      <c r="B9" s="104" t="s">
        <v>2</v>
      </c>
      <c r="C9" s="238" t="s">
        <v>13</v>
      </c>
      <c r="D9" s="239"/>
      <c r="E9" s="239"/>
      <c r="F9" s="239"/>
      <c r="G9" s="239"/>
      <c r="H9" s="239"/>
      <c r="I9" s="239"/>
      <c r="J9" s="239"/>
      <c r="K9" s="239"/>
      <c r="L9" s="239"/>
      <c r="M9" s="239"/>
      <c r="N9" s="239"/>
      <c r="O9" s="240">
        <f>'Input data'!AQ10</f>
        <v>0</v>
      </c>
      <c r="P9" s="240"/>
      <c r="Q9" s="240"/>
      <c r="R9" s="241">
        <f>'Input data'!AR10</f>
        <v>0</v>
      </c>
      <c r="S9" s="240"/>
      <c r="T9" s="240"/>
      <c r="U9" s="242" t="s">
        <v>20</v>
      </c>
      <c r="V9" s="242"/>
      <c r="W9" s="242"/>
      <c r="X9" s="66"/>
      <c r="Y9" s="67"/>
      <c r="Z9" s="141">
        <v>2</v>
      </c>
      <c r="AA9" s="291" t="s">
        <v>200</v>
      </c>
      <c r="AB9" s="291"/>
      <c r="AC9" s="291"/>
      <c r="AD9" s="291"/>
      <c r="AE9" s="291"/>
      <c r="AF9" s="291"/>
      <c r="AG9" s="291"/>
      <c r="AH9" s="291"/>
      <c r="AI9" s="291"/>
      <c r="AJ9" s="291"/>
      <c r="AK9" s="291"/>
      <c r="AL9" s="291"/>
      <c r="AM9" s="291"/>
      <c r="AN9" s="291"/>
      <c r="AO9" s="291"/>
      <c r="AP9" s="291"/>
      <c r="AQ9" s="291"/>
      <c r="AR9" s="139" t="e">
        <f>AVERAGE('Input data'!AQ24:AQ26)/'Input data'!AQ23</f>
        <v>#DIV/0!</v>
      </c>
      <c r="AS9" s="140"/>
      <c r="AT9" s="69"/>
    </row>
    <row r="10" spans="1:46" ht="30" customHeight="1" x14ac:dyDescent="0.35">
      <c r="A10" s="69"/>
      <c r="B10" s="104" t="s">
        <v>3</v>
      </c>
      <c r="C10" s="238" t="s">
        <v>14</v>
      </c>
      <c r="D10" s="239"/>
      <c r="E10" s="239"/>
      <c r="F10" s="239"/>
      <c r="G10" s="239"/>
      <c r="H10" s="239"/>
      <c r="I10" s="239"/>
      <c r="J10" s="239"/>
      <c r="K10" s="239"/>
      <c r="L10" s="239"/>
      <c r="M10" s="239"/>
      <c r="N10" s="239"/>
      <c r="O10" s="240">
        <f>'Input data'!AQ11</f>
        <v>0</v>
      </c>
      <c r="P10" s="240"/>
      <c r="Q10" s="240"/>
      <c r="R10" s="241">
        <f>'Input data'!AR11</f>
        <v>0</v>
      </c>
      <c r="S10" s="240"/>
      <c r="T10" s="240"/>
      <c r="U10" s="242" t="s">
        <v>21</v>
      </c>
      <c r="V10" s="242"/>
      <c r="W10" s="242"/>
      <c r="X10" s="66"/>
      <c r="Y10" s="67"/>
      <c r="Z10" s="141">
        <v>3</v>
      </c>
      <c r="AA10" s="291" t="s">
        <v>201</v>
      </c>
      <c r="AB10" s="291"/>
      <c r="AC10" s="291"/>
      <c r="AD10" s="291"/>
      <c r="AE10" s="291"/>
      <c r="AF10" s="291"/>
      <c r="AG10" s="291"/>
      <c r="AH10" s="291"/>
      <c r="AI10" s="291"/>
      <c r="AJ10" s="291"/>
      <c r="AK10" s="291"/>
      <c r="AL10" s="291"/>
      <c r="AM10" s="291"/>
      <c r="AN10" s="291"/>
      <c r="AO10" s="291"/>
      <c r="AP10" s="291"/>
      <c r="AQ10" s="291"/>
      <c r="AR10" s="139">
        <f>'Input data'!AQ22/'Input data'!C3</f>
        <v>0</v>
      </c>
      <c r="AS10" s="140"/>
      <c r="AT10" s="69"/>
    </row>
    <row r="11" spans="1:46" ht="30" customHeight="1" x14ac:dyDescent="0.35">
      <c r="A11" s="69"/>
      <c r="B11" s="105" t="s">
        <v>4</v>
      </c>
      <c r="C11" s="296" t="s">
        <v>15</v>
      </c>
      <c r="D11" s="250"/>
      <c r="E11" s="250"/>
      <c r="F11" s="250"/>
      <c r="G11" s="250"/>
      <c r="H11" s="250"/>
      <c r="I11" s="250"/>
      <c r="J11" s="250"/>
      <c r="K11" s="250"/>
      <c r="L11" s="250"/>
      <c r="M11" s="250"/>
      <c r="N11" s="250"/>
      <c r="O11" s="253">
        <f>'Input data'!AQ12</f>
        <v>0</v>
      </c>
      <c r="P11" s="254"/>
      <c r="Q11" s="255"/>
      <c r="R11" s="256">
        <f>'Input data'!AR12</f>
        <v>0</v>
      </c>
      <c r="S11" s="257"/>
      <c r="T11" s="258"/>
      <c r="U11" s="248">
        <v>1</v>
      </c>
      <c r="V11" s="249"/>
      <c r="W11" s="249"/>
      <c r="X11" s="66"/>
      <c r="Y11" s="67"/>
      <c r="Z11" s="142" t="s">
        <v>25</v>
      </c>
      <c r="AA11" s="143"/>
      <c r="AB11" s="143"/>
      <c r="AC11" s="143"/>
      <c r="AD11" s="143"/>
      <c r="AE11" s="143"/>
      <c r="AF11" s="143"/>
      <c r="AG11" s="143"/>
      <c r="AH11" s="143"/>
      <c r="AI11" s="143"/>
      <c r="AJ11" s="143"/>
      <c r="AK11" s="143"/>
      <c r="AL11" s="143"/>
      <c r="AM11" s="143"/>
      <c r="AN11" s="143"/>
      <c r="AO11" s="143"/>
      <c r="AP11" s="143"/>
      <c r="AQ11" s="143"/>
      <c r="AR11" s="143"/>
      <c r="AS11" s="140"/>
      <c r="AT11" s="69"/>
    </row>
    <row r="12" spans="1:46" ht="30" customHeight="1" x14ac:dyDescent="0.35">
      <c r="A12" s="69"/>
      <c r="B12" s="104" t="s">
        <v>5</v>
      </c>
      <c r="C12" s="238" t="s">
        <v>159</v>
      </c>
      <c r="D12" s="239"/>
      <c r="E12" s="239"/>
      <c r="F12" s="239"/>
      <c r="G12" s="239"/>
      <c r="H12" s="239"/>
      <c r="I12" s="239"/>
      <c r="J12" s="239"/>
      <c r="K12" s="239"/>
      <c r="L12" s="239"/>
      <c r="M12" s="239"/>
      <c r="N12" s="239"/>
      <c r="O12" s="240">
        <f>'Input data'!AQ14</f>
        <v>0</v>
      </c>
      <c r="P12" s="240"/>
      <c r="Q12" s="240"/>
      <c r="R12" s="241">
        <f>'Input data'!AR14</f>
        <v>0</v>
      </c>
      <c r="S12" s="240"/>
      <c r="T12" s="240"/>
      <c r="U12" s="265">
        <v>1</v>
      </c>
      <c r="V12" s="266"/>
      <c r="W12" s="267"/>
      <c r="X12" s="66"/>
      <c r="Y12" s="67"/>
      <c r="Z12" s="144">
        <v>1</v>
      </c>
      <c r="AA12" s="286" t="s">
        <v>175</v>
      </c>
      <c r="AB12" s="286"/>
      <c r="AC12" s="286"/>
      <c r="AD12" s="286"/>
      <c r="AE12" s="286"/>
      <c r="AF12" s="286"/>
      <c r="AG12" s="286"/>
      <c r="AH12" s="286"/>
      <c r="AI12" s="286"/>
      <c r="AJ12" s="286"/>
      <c r="AK12" s="286"/>
      <c r="AL12" s="286"/>
      <c r="AM12" s="286"/>
      <c r="AN12" s="286"/>
      <c r="AO12" s="286"/>
      <c r="AP12" s="286"/>
      <c r="AQ12" s="286"/>
      <c r="AR12" s="286"/>
      <c r="AS12" s="287"/>
      <c r="AT12" s="69"/>
    </row>
    <row r="13" spans="1:46" ht="30" customHeight="1" x14ac:dyDescent="0.35">
      <c r="A13" s="69"/>
      <c r="B13" s="103" t="s">
        <v>6</v>
      </c>
      <c r="C13" s="238" t="s">
        <v>174</v>
      </c>
      <c r="D13" s="239"/>
      <c r="E13" s="239"/>
      <c r="F13" s="239"/>
      <c r="G13" s="239"/>
      <c r="H13" s="239"/>
      <c r="I13" s="239"/>
      <c r="J13" s="239"/>
      <c r="K13" s="239"/>
      <c r="L13" s="239"/>
      <c r="M13" s="239"/>
      <c r="N13" s="239"/>
      <c r="O13" s="240">
        <f>'Input data'!AQ15</f>
        <v>0</v>
      </c>
      <c r="P13" s="240"/>
      <c r="Q13" s="240"/>
      <c r="R13" s="241">
        <f>'Input data'!AR15</f>
        <v>0</v>
      </c>
      <c r="S13" s="240"/>
      <c r="T13" s="240"/>
      <c r="U13" s="268"/>
      <c r="V13" s="269"/>
      <c r="W13" s="270"/>
      <c r="X13" s="66"/>
      <c r="Y13" s="67"/>
      <c r="Z13" s="144">
        <v>2</v>
      </c>
      <c r="AA13" s="286" t="s">
        <v>176</v>
      </c>
      <c r="AB13" s="286"/>
      <c r="AC13" s="286"/>
      <c r="AD13" s="286"/>
      <c r="AE13" s="286"/>
      <c r="AF13" s="286"/>
      <c r="AG13" s="286"/>
      <c r="AH13" s="286"/>
      <c r="AI13" s="286"/>
      <c r="AJ13" s="286"/>
      <c r="AK13" s="286"/>
      <c r="AL13" s="286"/>
      <c r="AM13" s="286"/>
      <c r="AN13" s="286"/>
      <c r="AO13" s="286"/>
      <c r="AP13" s="286"/>
      <c r="AQ13" s="286"/>
      <c r="AR13" s="286"/>
      <c r="AS13" s="287"/>
      <c r="AT13" s="69"/>
    </row>
    <row r="14" spans="1:46" ht="30" customHeight="1" x14ac:dyDescent="0.35">
      <c r="A14" s="69"/>
      <c r="B14" s="103" t="s">
        <v>7</v>
      </c>
      <c r="C14" s="238" t="s">
        <v>37</v>
      </c>
      <c r="D14" s="239"/>
      <c r="E14" s="239"/>
      <c r="F14" s="239"/>
      <c r="G14" s="239"/>
      <c r="H14" s="239"/>
      <c r="I14" s="239"/>
      <c r="J14" s="239"/>
      <c r="K14" s="239"/>
      <c r="L14" s="239"/>
      <c r="M14" s="239"/>
      <c r="N14" s="239"/>
      <c r="O14" s="240">
        <f>'Input data'!AQ16</f>
        <v>0</v>
      </c>
      <c r="P14" s="240"/>
      <c r="Q14" s="240"/>
      <c r="R14" s="241">
        <f>'Input data'!AR16</f>
        <v>0</v>
      </c>
      <c r="S14" s="240"/>
      <c r="T14" s="240"/>
      <c r="U14" s="268"/>
      <c r="V14" s="269"/>
      <c r="W14" s="270"/>
      <c r="X14" s="71"/>
      <c r="Y14" s="67"/>
      <c r="Z14" s="144">
        <v>3</v>
      </c>
      <c r="AA14" s="286"/>
      <c r="AB14" s="286"/>
      <c r="AC14" s="286"/>
      <c r="AD14" s="286"/>
      <c r="AE14" s="286"/>
      <c r="AF14" s="286"/>
      <c r="AG14" s="286"/>
      <c r="AH14" s="286"/>
      <c r="AI14" s="286"/>
      <c r="AJ14" s="286"/>
      <c r="AK14" s="286"/>
      <c r="AL14" s="286"/>
      <c r="AM14" s="286"/>
      <c r="AN14" s="286"/>
      <c r="AO14" s="286"/>
      <c r="AP14" s="286"/>
      <c r="AQ14" s="286"/>
      <c r="AR14" s="286"/>
      <c r="AS14" s="287"/>
      <c r="AT14" s="69"/>
    </row>
    <row r="15" spans="1:46" ht="30" customHeight="1" x14ac:dyDescent="0.35">
      <c r="A15" s="69"/>
      <c r="B15" s="104" t="s">
        <v>8</v>
      </c>
      <c r="C15" s="238" t="s">
        <v>47</v>
      </c>
      <c r="D15" s="239"/>
      <c r="E15" s="239"/>
      <c r="F15" s="239"/>
      <c r="G15" s="239"/>
      <c r="H15" s="239"/>
      <c r="I15" s="239"/>
      <c r="J15" s="239"/>
      <c r="K15" s="239"/>
      <c r="L15" s="239"/>
      <c r="M15" s="239"/>
      <c r="N15" s="239"/>
      <c r="O15" s="240">
        <f>'Input data'!AQ17</f>
        <v>0</v>
      </c>
      <c r="P15" s="240"/>
      <c r="Q15" s="240"/>
      <c r="R15" s="241">
        <f>'Input data'!AR17</f>
        <v>0</v>
      </c>
      <c r="S15" s="240"/>
      <c r="T15" s="240"/>
      <c r="U15" s="268"/>
      <c r="V15" s="269"/>
      <c r="W15" s="270"/>
      <c r="X15" s="71"/>
      <c r="Y15" s="67"/>
      <c r="Z15" s="144">
        <v>4</v>
      </c>
      <c r="AA15" s="145" t="s">
        <v>148</v>
      </c>
      <c r="AB15" s="145"/>
      <c r="AC15" s="145"/>
      <c r="AD15" s="145"/>
      <c r="AE15" s="145"/>
      <c r="AF15" s="145"/>
      <c r="AG15" s="145"/>
      <c r="AH15" s="145"/>
      <c r="AI15" s="145"/>
      <c r="AJ15" s="145"/>
      <c r="AK15" s="145"/>
      <c r="AL15" s="145"/>
      <c r="AM15" s="145"/>
      <c r="AN15" s="145"/>
      <c r="AO15" s="145"/>
      <c r="AP15" s="145"/>
      <c r="AQ15" s="145"/>
      <c r="AR15" s="145"/>
      <c r="AS15" s="146"/>
      <c r="AT15" s="69"/>
    </row>
    <row r="16" spans="1:46" ht="30" customHeight="1" x14ac:dyDescent="0.35">
      <c r="A16" s="69"/>
      <c r="B16" s="104" t="s">
        <v>9</v>
      </c>
      <c r="C16" s="297" t="s">
        <v>48</v>
      </c>
      <c r="D16" s="297"/>
      <c r="E16" s="297"/>
      <c r="F16" s="297"/>
      <c r="G16" s="297"/>
      <c r="H16" s="297"/>
      <c r="I16" s="297"/>
      <c r="J16" s="297"/>
      <c r="K16" s="297"/>
      <c r="L16" s="297"/>
      <c r="M16" s="297"/>
      <c r="N16" s="238"/>
      <c r="O16" s="240">
        <f>'Input data'!AQ20</f>
        <v>0</v>
      </c>
      <c r="P16" s="240"/>
      <c r="Q16" s="240"/>
      <c r="R16" s="241">
        <f>'Input data'!AR20</f>
        <v>0</v>
      </c>
      <c r="S16" s="240"/>
      <c r="T16" s="240"/>
      <c r="U16" s="271"/>
      <c r="V16" s="272"/>
      <c r="W16" s="273"/>
      <c r="X16" s="71"/>
      <c r="Y16" s="67"/>
      <c r="Z16" s="144">
        <v>5</v>
      </c>
      <c r="AA16" s="286" t="s">
        <v>194</v>
      </c>
      <c r="AB16" s="286"/>
      <c r="AC16" s="286"/>
      <c r="AD16" s="286"/>
      <c r="AE16" s="286"/>
      <c r="AF16" s="286"/>
      <c r="AG16" s="286"/>
      <c r="AH16" s="286"/>
      <c r="AI16" s="286"/>
      <c r="AJ16" s="286"/>
      <c r="AK16" s="286"/>
      <c r="AL16" s="286"/>
      <c r="AM16" s="286"/>
      <c r="AN16" s="286"/>
      <c r="AO16" s="286"/>
      <c r="AP16" s="286"/>
      <c r="AQ16" s="286"/>
      <c r="AR16" s="286"/>
      <c r="AS16" s="287"/>
      <c r="AT16" s="69"/>
    </row>
    <row r="17" spans="1:46" ht="30" customHeight="1" x14ac:dyDescent="0.35">
      <c r="A17" s="69"/>
      <c r="B17" s="250" t="s">
        <v>33</v>
      </c>
      <c r="C17" s="250"/>
      <c r="D17" s="250"/>
      <c r="E17" s="250"/>
      <c r="F17" s="250"/>
      <c r="G17" s="250"/>
      <c r="H17" s="250"/>
      <c r="I17" s="250"/>
      <c r="J17" s="250"/>
      <c r="K17" s="250"/>
      <c r="L17" s="250"/>
      <c r="M17" s="250"/>
      <c r="N17" s="250"/>
      <c r="O17" s="251">
        <f>'Input data'!AQ22</f>
        <v>0</v>
      </c>
      <c r="P17" s="251"/>
      <c r="Q17" s="251"/>
      <c r="R17" s="252">
        <f>'Input data'!AR22</f>
        <v>0</v>
      </c>
      <c r="S17" s="251"/>
      <c r="T17" s="251"/>
      <c r="U17" s="248">
        <v>1</v>
      </c>
      <c r="V17" s="249"/>
      <c r="W17" s="249"/>
      <c r="X17" s="71"/>
      <c r="Y17" s="67"/>
      <c r="Z17" s="144">
        <v>6</v>
      </c>
      <c r="AA17" s="145" t="s">
        <v>177</v>
      </c>
      <c r="AB17" s="147"/>
      <c r="AC17" s="147"/>
      <c r="AD17" s="147"/>
      <c r="AE17" s="147"/>
      <c r="AF17" s="147"/>
      <c r="AG17" s="147"/>
      <c r="AH17" s="147"/>
      <c r="AI17" s="147"/>
      <c r="AJ17" s="147"/>
      <c r="AK17" s="147"/>
      <c r="AL17" s="147"/>
      <c r="AM17" s="147"/>
      <c r="AN17" s="147"/>
      <c r="AO17" s="147"/>
      <c r="AP17" s="147"/>
      <c r="AQ17" s="147"/>
      <c r="AR17" s="147"/>
      <c r="AS17" s="148"/>
      <c r="AT17" s="69"/>
    </row>
    <row r="18" spans="1:46" ht="30" customHeight="1" x14ac:dyDescent="0.35">
      <c r="A18" s="69"/>
      <c r="B18" s="250" t="s">
        <v>31</v>
      </c>
      <c r="C18" s="250"/>
      <c r="D18" s="250"/>
      <c r="E18" s="250"/>
      <c r="F18" s="250"/>
      <c r="G18" s="250"/>
      <c r="H18" s="250"/>
      <c r="I18" s="250"/>
      <c r="J18" s="250"/>
      <c r="K18" s="250"/>
      <c r="L18" s="250"/>
      <c r="M18" s="250"/>
      <c r="N18" s="250"/>
      <c r="O18" s="251">
        <f>'Input data'!AQ23</f>
        <v>0</v>
      </c>
      <c r="P18" s="251"/>
      <c r="Q18" s="251"/>
      <c r="R18" s="252">
        <f>'Input data'!AR23</f>
        <v>0</v>
      </c>
      <c r="S18" s="251"/>
      <c r="T18" s="251"/>
      <c r="U18" s="249"/>
      <c r="V18" s="249"/>
      <c r="W18" s="249"/>
      <c r="X18" s="71"/>
      <c r="Y18" s="67"/>
      <c r="Z18" s="144">
        <v>7</v>
      </c>
      <c r="AA18" s="292" t="s">
        <v>149</v>
      </c>
      <c r="AB18" s="292"/>
      <c r="AC18" s="292"/>
      <c r="AD18" s="292"/>
      <c r="AE18" s="292"/>
      <c r="AF18" s="292"/>
      <c r="AG18" s="292"/>
      <c r="AH18" s="292"/>
      <c r="AI18" s="292"/>
      <c r="AJ18" s="292"/>
      <c r="AK18" s="292"/>
      <c r="AL18" s="292"/>
      <c r="AM18" s="292"/>
      <c r="AN18" s="292"/>
      <c r="AO18" s="292"/>
      <c r="AP18" s="292"/>
      <c r="AQ18" s="292"/>
      <c r="AR18" s="292"/>
      <c r="AS18" s="293"/>
      <c r="AT18" s="69"/>
    </row>
    <row r="19" spans="1:46" ht="63" customHeight="1" thickBot="1" x14ac:dyDescent="0.4">
      <c r="A19" s="69"/>
      <c r="B19" s="104" t="s">
        <v>10</v>
      </c>
      <c r="C19" s="238" t="s">
        <v>153</v>
      </c>
      <c r="D19" s="239"/>
      <c r="E19" s="239"/>
      <c r="F19" s="239"/>
      <c r="G19" s="239"/>
      <c r="H19" s="239"/>
      <c r="I19" s="239"/>
      <c r="J19" s="239"/>
      <c r="K19" s="239"/>
      <c r="L19" s="239"/>
      <c r="M19" s="239"/>
      <c r="N19" s="239"/>
      <c r="O19" s="259">
        <f>'Input data'!AQ24</f>
        <v>0</v>
      </c>
      <c r="P19" s="260"/>
      <c r="Q19" s="261"/>
      <c r="R19" s="262" t="e">
        <f>'Input data'!AR24</f>
        <v>#DIV/0!</v>
      </c>
      <c r="S19" s="263"/>
      <c r="T19" s="264"/>
      <c r="U19" s="265">
        <v>1</v>
      </c>
      <c r="V19" s="266"/>
      <c r="W19" s="267"/>
      <c r="X19" s="66"/>
      <c r="Y19" s="67"/>
      <c r="Z19" s="149" t="s">
        <v>179</v>
      </c>
      <c r="AA19" s="275" t="s">
        <v>178</v>
      </c>
      <c r="AB19" s="276"/>
      <c r="AC19" s="276"/>
      <c r="AD19" s="276"/>
      <c r="AE19" s="276"/>
      <c r="AF19" s="276"/>
      <c r="AG19" s="276"/>
      <c r="AH19" s="276"/>
      <c r="AI19" s="276"/>
      <c r="AJ19" s="276"/>
      <c r="AK19" s="276"/>
      <c r="AL19" s="276"/>
      <c r="AM19" s="276"/>
      <c r="AN19" s="276"/>
      <c r="AO19" s="276"/>
      <c r="AP19" s="276"/>
      <c r="AQ19" s="276"/>
      <c r="AR19" s="276"/>
      <c r="AS19" s="277"/>
      <c r="AT19" s="69"/>
    </row>
    <row r="20" spans="1:46" ht="35.25" customHeight="1" x14ac:dyDescent="0.35">
      <c r="A20" s="69"/>
      <c r="B20" s="104" t="s">
        <v>11</v>
      </c>
      <c r="C20" s="238" t="s">
        <v>154</v>
      </c>
      <c r="D20" s="239"/>
      <c r="E20" s="239"/>
      <c r="F20" s="239"/>
      <c r="G20" s="239"/>
      <c r="H20" s="239"/>
      <c r="I20" s="239"/>
      <c r="J20" s="239"/>
      <c r="K20" s="239"/>
      <c r="L20" s="239"/>
      <c r="M20" s="239"/>
      <c r="N20" s="239"/>
      <c r="O20" s="259">
        <f>'Input data'!AQ25</f>
        <v>0</v>
      </c>
      <c r="P20" s="260"/>
      <c r="Q20" s="261"/>
      <c r="R20" s="262" t="e">
        <f>'Input data'!AR25</f>
        <v>#DIV/0!</v>
      </c>
      <c r="S20" s="263"/>
      <c r="T20" s="264"/>
      <c r="U20" s="268"/>
      <c r="V20" s="269"/>
      <c r="W20" s="270"/>
      <c r="X20" s="66"/>
      <c r="Y20" s="67"/>
      <c r="Z20" s="73"/>
      <c r="AA20" s="274"/>
      <c r="AB20" s="274"/>
      <c r="AC20" s="274"/>
      <c r="AD20" s="274"/>
      <c r="AE20" s="274"/>
      <c r="AF20" s="274"/>
      <c r="AG20" s="274"/>
      <c r="AH20" s="274"/>
      <c r="AI20" s="274"/>
      <c r="AJ20" s="274"/>
      <c r="AK20" s="274"/>
      <c r="AL20" s="274"/>
      <c r="AM20" s="274"/>
      <c r="AN20" s="274"/>
      <c r="AO20" s="274"/>
      <c r="AP20" s="274"/>
      <c r="AQ20" s="274"/>
      <c r="AR20" s="274"/>
      <c r="AS20" s="274"/>
      <c r="AT20" s="69"/>
    </row>
    <row r="21" spans="1:46" ht="30" customHeight="1" x14ac:dyDescent="0.35">
      <c r="A21" s="69"/>
      <c r="B21" s="104" t="s">
        <v>38</v>
      </c>
      <c r="C21" s="238" t="s">
        <v>155</v>
      </c>
      <c r="D21" s="239"/>
      <c r="E21" s="239"/>
      <c r="F21" s="239"/>
      <c r="G21" s="239"/>
      <c r="H21" s="239"/>
      <c r="I21" s="239"/>
      <c r="J21" s="239"/>
      <c r="K21" s="239"/>
      <c r="L21" s="239"/>
      <c r="M21" s="239"/>
      <c r="N21" s="239"/>
      <c r="O21" s="259">
        <f>'Input data'!AQ26</f>
        <v>0</v>
      </c>
      <c r="P21" s="260"/>
      <c r="Q21" s="261"/>
      <c r="R21" s="262" t="e">
        <f>'Input data'!AR26</f>
        <v>#DIV/0!</v>
      </c>
      <c r="S21" s="263"/>
      <c r="T21" s="264"/>
      <c r="U21" s="271"/>
      <c r="V21" s="272"/>
      <c r="W21" s="273"/>
      <c r="X21" s="71"/>
      <c r="Y21" s="67"/>
      <c r="Z21" s="67"/>
      <c r="AA21" s="67"/>
      <c r="AB21" s="67"/>
      <c r="AC21" s="67"/>
      <c r="AD21" s="67"/>
      <c r="AE21" s="67"/>
      <c r="AF21" s="67"/>
      <c r="AG21" s="67"/>
      <c r="AH21" s="67"/>
      <c r="AI21" s="67"/>
      <c r="AJ21" s="67"/>
      <c r="AK21" s="67"/>
      <c r="AL21" s="67"/>
      <c r="AM21" s="67"/>
      <c r="AN21" s="67"/>
      <c r="AO21" s="67"/>
      <c r="AP21" s="67"/>
      <c r="AQ21" s="67"/>
      <c r="AR21" s="68"/>
      <c r="AS21" s="69"/>
      <c r="AT21" s="69"/>
    </row>
    <row r="22" spans="1:46" ht="30" customHeight="1" x14ac:dyDescent="0.35">
      <c r="A22" s="69"/>
      <c r="B22" s="69"/>
      <c r="C22" s="69"/>
      <c r="D22" s="69"/>
      <c r="E22" s="69"/>
      <c r="F22" s="69"/>
      <c r="G22" s="69"/>
      <c r="H22" s="69"/>
      <c r="I22" s="69"/>
      <c r="J22" s="69"/>
      <c r="K22" s="69"/>
      <c r="L22" s="69"/>
      <c r="M22" s="69"/>
      <c r="N22" s="69"/>
      <c r="O22" s="69"/>
      <c r="P22" s="69"/>
      <c r="Q22" s="69"/>
      <c r="R22" s="69"/>
      <c r="S22" s="69"/>
      <c r="T22" s="69"/>
      <c r="U22" s="69"/>
      <c r="V22" s="69"/>
      <c r="W22" s="69"/>
      <c r="X22" s="71"/>
      <c r="Y22" s="72"/>
      <c r="Z22" s="67"/>
      <c r="AA22" s="67"/>
      <c r="AB22" s="67"/>
      <c r="AC22" s="67"/>
      <c r="AD22" s="67"/>
      <c r="AE22" s="67"/>
      <c r="AF22" s="67"/>
      <c r="AG22" s="67"/>
      <c r="AH22" s="67"/>
      <c r="AI22" s="67"/>
      <c r="AJ22" s="67"/>
      <c r="AK22" s="67"/>
      <c r="AL22" s="67"/>
      <c r="AM22" s="67"/>
      <c r="AN22" s="67"/>
      <c r="AO22" s="67"/>
      <c r="AP22" s="67"/>
      <c r="AQ22" s="67"/>
      <c r="AR22" s="68"/>
      <c r="AS22" s="69"/>
      <c r="AT22" s="69"/>
    </row>
    <row r="23" spans="1:46" ht="30" customHeight="1" x14ac:dyDescent="0.35">
      <c r="A23" s="69"/>
      <c r="B23" s="69"/>
      <c r="C23" s="69"/>
      <c r="D23" s="69"/>
      <c r="E23" s="69"/>
      <c r="F23" s="69"/>
      <c r="G23" s="69"/>
      <c r="H23" s="69"/>
      <c r="I23" s="69"/>
      <c r="J23" s="69"/>
      <c r="K23" s="69"/>
      <c r="L23" s="69"/>
      <c r="M23" s="69"/>
      <c r="N23" s="69"/>
      <c r="O23" s="69"/>
      <c r="P23" s="69"/>
      <c r="Q23" s="69"/>
      <c r="R23" s="69"/>
      <c r="S23" s="69"/>
      <c r="T23" s="69"/>
      <c r="U23" s="69"/>
      <c r="V23" s="69"/>
      <c r="W23" s="69"/>
      <c r="X23" s="71"/>
      <c r="Y23" s="72"/>
      <c r="Z23" s="72"/>
      <c r="AA23" s="72"/>
      <c r="AB23" s="72"/>
      <c r="AC23" s="72"/>
      <c r="AD23" s="72"/>
      <c r="AE23" s="72"/>
      <c r="AF23" s="72"/>
      <c r="AG23" s="72"/>
      <c r="AH23" s="72"/>
      <c r="AI23" s="72"/>
      <c r="AJ23" s="72"/>
      <c r="AK23" s="72"/>
      <c r="AL23" s="72"/>
      <c r="AM23" s="72"/>
      <c r="AN23" s="72"/>
      <c r="AO23" s="72"/>
      <c r="AP23" s="72"/>
      <c r="AQ23" s="72"/>
      <c r="AR23" s="72"/>
      <c r="AS23" s="69"/>
      <c r="AT23" s="69"/>
    </row>
    <row r="24" spans="1:46" x14ac:dyDescent="0.3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row>
    <row r="25" spans="1:46" x14ac:dyDescent="0.35">
      <c r="A25" s="69"/>
      <c r="B25" s="34"/>
      <c r="C25" s="34"/>
      <c r="D25" s="34"/>
      <c r="E25" s="34"/>
      <c r="F25" s="34"/>
      <c r="G25" s="34"/>
      <c r="H25" s="34"/>
      <c r="I25" s="34"/>
      <c r="J25" s="34"/>
      <c r="K25" s="34"/>
      <c r="L25" s="34"/>
      <c r="M25" s="34"/>
      <c r="N25" s="34"/>
      <c r="O25" s="34"/>
      <c r="P25" s="34"/>
      <c r="Q25" s="34"/>
      <c r="R25" s="34"/>
      <c r="S25" s="34"/>
      <c r="T25" s="34"/>
      <c r="U25" s="34"/>
      <c r="V25" s="34"/>
      <c r="W25" s="34"/>
      <c r="X25" s="69"/>
      <c r="Y25" s="69"/>
      <c r="Z25" s="69"/>
      <c r="AA25" s="69"/>
      <c r="AB25" s="69"/>
      <c r="AC25" s="69"/>
      <c r="AD25" s="69"/>
      <c r="AE25" s="69"/>
      <c r="AF25" s="69"/>
      <c r="AG25" s="69"/>
      <c r="AH25" s="69"/>
      <c r="AI25" s="69"/>
      <c r="AJ25" s="69"/>
      <c r="AK25" s="69"/>
      <c r="AL25" s="69"/>
      <c r="AM25" s="69"/>
      <c r="AN25" s="69"/>
      <c r="AO25" s="69"/>
      <c r="AP25" s="69"/>
      <c r="AQ25" s="69"/>
      <c r="AR25" s="69"/>
      <c r="AS25" s="69"/>
      <c r="AT25" s="69"/>
    </row>
    <row r="26" spans="1:46" x14ac:dyDescent="0.35">
      <c r="A26" s="69"/>
      <c r="B26" s="34"/>
      <c r="C26" s="34"/>
      <c r="D26" s="34"/>
      <c r="E26" s="34"/>
      <c r="F26" s="34"/>
      <c r="G26" s="34"/>
      <c r="H26" s="34"/>
      <c r="I26" s="34"/>
      <c r="J26" s="34"/>
      <c r="K26" s="34"/>
      <c r="L26" s="34"/>
      <c r="M26" s="34"/>
      <c r="N26" s="34"/>
      <c r="O26" s="34"/>
      <c r="P26" s="34"/>
      <c r="Q26" s="34"/>
      <c r="R26" s="34"/>
      <c r="S26" s="34"/>
      <c r="T26" s="34"/>
      <c r="U26" s="34"/>
      <c r="V26" s="34"/>
      <c r="W26" s="34"/>
      <c r="X26" s="69"/>
      <c r="Y26" s="69"/>
      <c r="AT26" s="69"/>
    </row>
  </sheetData>
  <sheetProtection algorithmName="SHA-512" hashValue="e6Kh7aI2z0dZCKRSnsJ7bhyurESP4BvQjFXJrmvfQWgWaaJPPk4TkdG0jeVslnBtmkLxJKWf8NStv21eDAj4+A==" saltValue="s9Msawh8mHnX3H2GeaPQOw==" spinCount="100000" sheet="1" objects="1" scenarios="1"/>
  <mergeCells count="72">
    <mergeCell ref="A1:AT1"/>
    <mergeCell ref="A2:AT2"/>
    <mergeCell ref="A3:AT3"/>
    <mergeCell ref="U12:W16"/>
    <mergeCell ref="C10:N10"/>
    <mergeCell ref="O10:Q10"/>
    <mergeCell ref="R10:T10"/>
    <mergeCell ref="U10:W10"/>
    <mergeCell ref="C11:N11"/>
    <mergeCell ref="C16:N16"/>
    <mergeCell ref="O16:Q16"/>
    <mergeCell ref="R16:T16"/>
    <mergeCell ref="C12:N12"/>
    <mergeCell ref="O12:Q12"/>
    <mergeCell ref="R12:T12"/>
    <mergeCell ref="C13:N13"/>
    <mergeCell ref="AA20:AS20"/>
    <mergeCell ref="AA19:AS19"/>
    <mergeCell ref="Z5:AD5"/>
    <mergeCell ref="AE5:AG5"/>
    <mergeCell ref="AI5:AK5"/>
    <mergeCell ref="AA16:AS16"/>
    <mergeCell ref="Z7:AR7"/>
    <mergeCell ref="AA8:AQ8"/>
    <mergeCell ref="AA9:AQ9"/>
    <mergeCell ref="AA10:AQ10"/>
    <mergeCell ref="AA12:AS12"/>
    <mergeCell ref="AA13:AS14"/>
    <mergeCell ref="AA18:AS18"/>
    <mergeCell ref="B18:N18"/>
    <mergeCell ref="O18:Q18"/>
    <mergeCell ref="R18:T18"/>
    <mergeCell ref="U18:W18"/>
    <mergeCell ref="C19:N19"/>
    <mergeCell ref="O19:Q19"/>
    <mergeCell ref="R19:T19"/>
    <mergeCell ref="U19:W21"/>
    <mergeCell ref="C20:N20"/>
    <mergeCell ref="O20:Q20"/>
    <mergeCell ref="R20:T20"/>
    <mergeCell ref="C21:N21"/>
    <mergeCell ref="O21:Q21"/>
    <mergeCell ref="R21:T21"/>
    <mergeCell ref="U11:W11"/>
    <mergeCell ref="B17:N17"/>
    <mergeCell ref="O17:Q17"/>
    <mergeCell ref="R17:T17"/>
    <mergeCell ref="U17:W17"/>
    <mergeCell ref="O13:Q13"/>
    <mergeCell ref="R13:T13"/>
    <mergeCell ref="C14:N14"/>
    <mergeCell ref="O11:Q11"/>
    <mergeCell ref="R11:T11"/>
    <mergeCell ref="O14:Q14"/>
    <mergeCell ref="R14:T14"/>
    <mergeCell ref="C15:N15"/>
    <mergeCell ref="O15:Q15"/>
    <mergeCell ref="R15:T15"/>
    <mergeCell ref="U7:W7"/>
    <mergeCell ref="B6:N6"/>
    <mergeCell ref="O6:Q6"/>
    <mergeCell ref="B7:N7"/>
    <mergeCell ref="O7:Q7"/>
    <mergeCell ref="R7:T7"/>
    <mergeCell ref="C8:N8"/>
    <mergeCell ref="O8:Q8"/>
    <mergeCell ref="R8:T8"/>
    <mergeCell ref="U8:W8"/>
    <mergeCell ref="C9:N9"/>
    <mergeCell ref="O9:Q9"/>
    <mergeCell ref="R9:T9"/>
    <mergeCell ref="U9:W9"/>
  </mergeCell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Input data</vt:lpstr>
      <vt:lpstr>drop down list</vt:lpstr>
      <vt:lpstr>Audit Summary</vt:lpstr>
      <vt:lpstr>'Audit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Lecky</dc:creator>
  <cp:lastModifiedBy>Liam Clayton</cp:lastModifiedBy>
  <cp:lastPrinted>2022-11-10T16:30:34Z</cp:lastPrinted>
  <dcterms:created xsi:type="dcterms:W3CDTF">2017-05-10T15:30:53Z</dcterms:created>
  <dcterms:modified xsi:type="dcterms:W3CDTF">2024-01-09T14:13:11Z</dcterms:modified>
</cp:coreProperties>
</file>